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FOI for Deadline 03.02\"/>
    </mc:Choice>
  </mc:AlternateContent>
  <xr:revisionPtr revIDLastSave="0" documentId="8_{18717DEF-B126-4348-943F-79498B9939C9}" xr6:coauthVersionLast="41" xr6:coauthVersionMax="41"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Internal Survey" sheetId="10" r:id="rId5"/>
    <sheet name="Photographs" sheetId="9" r:id="rId6"/>
    <sheet name="ActionPlan" sheetId="5" r:id="rId7"/>
    <sheet name="Data" sheetId="6" state="hidden" r:id="rId8"/>
    <sheet name="EC admin" sheetId="7" state="hidden" r:id="rId9"/>
  </sheets>
  <definedNames>
    <definedName name="_xlnm.Print_Area" localSheetId="0">'FRA-detail'!$A$1:$Q$39</definedName>
    <definedName name="_xlnm.Print_Titles" localSheetId="6">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3" l="1"/>
  <c r="C9" i="5"/>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I14" i="3"/>
  <c r="A2" i="6"/>
  <c r="N2" i="2"/>
  <c r="I15" i="3"/>
  <c r="A3" i="6"/>
  <c r="I16" i="3"/>
  <c r="I17" i="3"/>
  <c r="I18" i="3"/>
  <c r="A6" i="6"/>
  <c r="C2" i="2"/>
  <c r="B9" i="4"/>
  <c r="A5" i="6"/>
  <c r="I19" i="3"/>
  <c r="A7" i="6"/>
  <c r="A4" i="6"/>
  <c r="I20" i="3"/>
  <c r="I21" i="3"/>
  <c r="A8" i="6"/>
  <c r="I22" i="3"/>
  <c r="A9" i="6"/>
  <c r="A10" i="6"/>
  <c r="I23" i="3"/>
  <c r="A11" i="6"/>
  <c r="I24" i="3"/>
  <c r="I25" i="3"/>
  <c r="I26" i="3"/>
  <c r="A12" i="6"/>
  <c r="I27" i="3"/>
  <c r="A13" i="6"/>
  <c r="A14" i="6"/>
  <c r="A15" i="6"/>
  <c r="I28" i="3"/>
  <c r="A16" i="6"/>
  <c r="I29" i="3"/>
  <c r="I30" i="3"/>
  <c r="A17" i="6"/>
  <c r="A18" i="6"/>
  <c r="I31" i="3"/>
  <c r="A19" i="6"/>
  <c r="I32" i="3"/>
  <c r="I33" i="3"/>
  <c r="A20" i="6"/>
  <c r="A21" i="6"/>
  <c r="I34" i="3"/>
  <c r="A22" i="6"/>
  <c r="I35" i="3"/>
  <c r="A23" i="6"/>
  <c r="I36" i="3"/>
  <c r="I37" i="3"/>
  <c r="A24" i="6"/>
  <c r="A25" i="6"/>
  <c r="I38" i="3"/>
  <c r="A26" i="6"/>
  <c r="I39" i="3"/>
  <c r="I40" i="3"/>
  <c r="A27" i="6"/>
  <c r="A28" i="6"/>
  <c r="I41" i="3"/>
  <c r="I42" i="3"/>
  <c r="A29" i="6"/>
  <c r="I43" i="3"/>
  <c r="A30" i="6"/>
  <c r="A31" i="6"/>
  <c r="I44" i="3"/>
  <c r="I45" i="3"/>
  <c r="A32" i="6"/>
  <c r="I46" i="3"/>
  <c r="A33" i="6"/>
  <c r="A34" i="6"/>
  <c r="I47" i="3"/>
  <c r="A35" i="6"/>
  <c r="I48" i="3"/>
  <c r="I49" i="3"/>
  <c r="A36" i="6"/>
  <c r="A37" i="6"/>
  <c r="I50" i="3"/>
  <c r="I51" i="3"/>
  <c r="A38" i="6"/>
  <c r="A39" i="6"/>
  <c r="I52" i="3"/>
  <c r="I53" i="3"/>
  <c r="A40" i="6"/>
  <c r="I54" i="3"/>
  <c r="A41" i="6"/>
  <c r="A42" i="6"/>
  <c r="I55" i="3"/>
  <c r="A43" i="6"/>
  <c r="I56" i="3"/>
  <c r="A44" i="6"/>
  <c r="I57" i="3"/>
  <c r="A45" i="6"/>
  <c r="I58" i="3"/>
  <c r="A46" i="6"/>
  <c r="I59" i="3"/>
  <c r="I60" i="3"/>
  <c r="A47" i="6"/>
  <c r="I61" i="3"/>
  <c r="A48" i="6"/>
  <c r="I62" i="3"/>
  <c r="A49" i="6"/>
  <c r="A50" i="6"/>
  <c r="I63" i="3"/>
  <c r="A51" i="6"/>
  <c r="I64" i="3"/>
  <c r="A52" i="6"/>
  <c r="I65" i="3"/>
  <c r="I66" i="3"/>
  <c r="A53" i="6"/>
  <c r="I67" i="3"/>
  <c r="A54" i="6"/>
  <c r="I68" i="3"/>
  <c r="A55" i="6"/>
  <c r="I69" i="3"/>
  <c r="A56" i="6"/>
  <c r="I70" i="3"/>
  <c r="A57" i="6"/>
  <c r="A58" i="6"/>
  <c r="I71" i="3"/>
  <c r="I72" i="3"/>
  <c r="A59" i="6"/>
  <c r="I73" i="3"/>
  <c r="A60" i="6"/>
  <c r="I74" i="3"/>
  <c r="A61" i="6"/>
  <c r="A62" i="6"/>
  <c r="I75" i="3"/>
  <c r="A63" i="6"/>
  <c r="I76" i="3"/>
  <c r="I77" i="3"/>
  <c r="A64" i="6"/>
  <c r="A65" i="6"/>
  <c r="I78" i="3"/>
  <c r="I79" i="3"/>
  <c r="A66" i="6"/>
  <c r="A67" i="6"/>
  <c r="I80" i="3"/>
  <c r="A68" i="6"/>
  <c r="I81" i="3"/>
  <c r="A69" i="6"/>
  <c r="I82" i="3"/>
  <c r="A70" i="6"/>
  <c r="I83" i="3"/>
  <c r="I84" i="3"/>
  <c r="A71" i="6"/>
  <c r="A72" i="6"/>
  <c r="I85" i="3"/>
  <c r="A73" i="6"/>
  <c r="I86" i="3"/>
  <c r="A74" i="6"/>
  <c r="I87" i="3"/>
  <c r="A75" i="6"/>
  <c r="I88" i="3"/>
  <c r="A76" i="6"/>
  <c r="I89" i="3"/>
  <c r="A77" i="6"/>
  <c r="I90" i="3"/>
  <c r="I91" i="3"/>
  <c r="A78" i="6"/>
  <c r="I92" i="3"/>
  <c r="A79" i="6"/>
  <c r="I93" i="3"/>
  <c r="A80" i="6"/>
  <c r="I94" i="3"/>
  <c r="A81" i="6"/>
  <c r="I95" i="3"/>
  <c r="A82" i="6"/>
  <c r="A83" i="6"/>
  <c r="I96" i="3"/>
  <c r="A84" i="6"/>
  <c r="I97" i="3"/>
  <c r="A85" i="6"/>
  <c r="I98" i="3"/>
  <c r="I99" i="3"/>
  <c r="A86" i="6"/>
  <c r="I100" i="3"/>
  <c r="A87" i="6"/>
  <c r="A88" i="6"/>
  <c r="I101" i="3"/>
  <c r="A89" i="6"/>
  <c r="I102" i="3"/>
  <c r="A90" i="6"/>
  <c r="I103" i="3"/>
  <c r="I104" i="3"/>
  <c r="A91" i="6"/>
  <c r="I105" i="3"/>
  <c r="A92" i="6"/>
  <c r="A93" i="6"/>
  <c r="I106" i="3"/>
  <c r="I107" i="3"/>
  <c r="A94" i="6"/>
  <c r="I12" i="4"/>
  <c r="I13" i="4"/>
  <c r="A95" i="6"/>
  <c r="I14" i="4"/>
  <c r="A96" i="6"/>
  <c r="I15" i="4"/>
  <c r="A97" i="6"/>
  <c r="I16" i="4"/>
  <c r="A98" i="6"/>
  <c r="I17" i="4"/>
  <c r="A99" i="6"/>
  <c r="A100" i="6"/>
  <c r="I18" i="4"/>
  <c r="I19" i="4"/>
  <c r="A101" i="6"/>
  <c r="A102" i="6"/>
  <c r="I20" i="4"/>
  <c r="A103" i="6"/>
  <c r="I21" i="4"/>
  <c r="A104" i="6"/>
  <c r="I22" i="4"/>
  <c r="A105" i="6"/>
  <c r="I23" i="4"/>
  <c r="I24" i="4"/>
  <c r="A106" i="6"/>
  <c r="A107" i="6"/>
  <c r="I25" i="4"/>
  <c r="A108" i="6"/>
  <c r="I26" i="4"/>
  <c r="I27" i="4"/>
  <c r="A109" i="6"/>
  <c r="A110" i="6"/>
  <c r="I28" i="4"/>
  <c r="I29" i="4"/>
  <c r="A111" i="6"/>
  <c r="A112" i="6"/>
  <c r="I30" i="4"/>
  <c r="I31" i="4"/>
  <c r="A113" i="6"/>
  <c r="A114" i="6"/>
  <c r="I32" i="4"/>
  <c r="A115" i="6"/>
  <c r="I33" i="4"/>
  <c r="I34" i="4"/>
  <c r="A116" i="6"/>
  <c r="A117" i="6"/>
  <c r="I35" i="4"/>
  <c r="I36" i="4"/>
  <c r="A118" i="6"/>
  <c r="I37" i="4"/>
  <c r="A119" i="6"/>
  <c r="A120" i="6"/>
  <c r="I38" i="4"/>
  <c r="I39" i="4"/>
  <c r="A121" i="6"/>
  <c r="I40" i="4"/>
  <c r="A122" i="6"/>
  <c r="I41" i="4"/>
  <c r="A123" i="6"/>
  <c r="I42" i="4"/>
  <c r="A124" i="6"/>
  <c r="A125" i="6"/>
  <c r="I43" i="4"/>
  <c r="A126" i="6"/>
  <c r="I44" i="4"/>
  <c r="A127" i="6"/>
  <c r="I45" i="4"/>
  <c r="A128" i="6"/>
  <c r="I46" i="4"/>
  <c r="A129" i="6"/>
  <c r="I47" i="4"/>
  <c r="A130" i="6"/>
  <c r="I48" i="4"/>
  <c r="A131" i="6"/>
  <c r="I49" i="4"/>
  <c r="A132" i="6"/>
  <c r="I50" i="4"/>
  <c r="I51" i="4"/>
  <c r="A133" i="6"/>
  <c r="A134" i="6"/>
  <c r="I52" i="4"/>
  <c r="A135" i="6"/>
  <c r="I53" i="4"/>
  <c r="J54" i="4"/>
  <c r="A136" i="6"/>
  <c r="I55" i="4"/>
  <c r="A137" i="6"/>
  <c r="A138" i="6"/>
  <c r="I56" i="4"/>
  <c r="I57" i="4"/>
  <c r="A139" i="6"/>
  <c r="A140" i="6"/>
  <c r="I58" i="4"/>
  <c r="A141" i="6"/>
  <c r="I59" i="4"/>
  <c r="A142" i="6"/>
  <c r="I60" i="4"/>
  <c r="A143" i="6"/>
  <c r="C14" i="5"/>
  <c r="B15" i="5"/>
  <c r="F13" i="5"/>
  <c r="F14" i="5"/>
  <c r="D14" i="5"/>
  <c r="B13" i="5"/>
  <c r="E13" i="5"/>
  <c r="D13" i="5"/>
  <c r="B14" i="5"/>
  <c r="D15" i="5"/>
  <c r="F15" i="5"/>
  <c r="C15" i="5"/>
  <c r="E15" i="5"/>
  <c r="C13" i="5"/>
  <c r="E14" i="5"/>
  <c r="F16" i="5"/>
  <c r="D16" i="5"/>
  <c r="C16" i="5"/>
  <c r="E16" i="5"/>
  <c r="B16" i="5"/>
  <c r="F17" i="5"/>
  <c r="C17" i="5"/>
  <c r="B17" i="5"/>
  <c r="E17" i="5"/>
  <c r="D17" i="5"/>
  <c r="F18" i="5"/>
  <c r="E18" i="5"/>
  <c r="B12" i="5"/>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<sst xmlns="http://schemas.openxmlformats.org/spreadsheetml/2006/main" count="639" uniqueCount="354">
  <si>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</si>
  <si>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</si>
  <si>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</si>
  <si>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</si>
  <si>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</si>
  <si>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</si>
  <si>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</si>
  <si>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</si>
  <si>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</si>
  <si>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</si>
  <si>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</si>
  <si>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</si>
  <si>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</si>
  <si>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</si>
  <si>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</si>
  <si>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</si>
  <si>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</si>
  <si>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</si>
  <si>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</si>
  <si>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</si>
  <si>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</si>
  <si>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Euro Compliance Limited</t>
  </si>
  <si>
    <t>Company Registration: 06353434</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</si>
  <si>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</si>
  <si>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</si>
  <si>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</si>
  <si>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</si>
  <si>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</si>
  <si>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</si>
  <si>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</si>
  <si>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</si>
  <si>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</si>
  <si>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</si>
  <si>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</si>
  <si>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</si>
  <si>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</si>
  <si>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</si>
  <si>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</si>
  <si>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</si>
  <si>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</si>
  <si>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</si>
  <si>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</si>
  <si>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</si>
  <si>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</si>
  <si>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</si>
  <si>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</si>
  <si>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</si>
  <si>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</si>
  <si>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</si>
  <si>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</si>
  <si>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</si>
  <si>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</si>
  <si>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</si>
  <si>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</si>
  <si>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</si>
  <si>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</si>
  <si>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</si>
  <si>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</si>
  <si>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</si>
  <si>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</si>
  <si>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</si>
  <si>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</si>
  <si>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</si>
  <si>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</si>
  <si>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</si>
  <si>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</si>
  <si>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</si>
  <si>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</si>
  <si>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</si>
  <si>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</si>
  <si>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</si>
  <si>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</si>
  <si>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</si>
  <si>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</si>
  <si>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</si>
  <si>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</si>
  <si>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</si>
  <si>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</si>
  <si>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</si>
  <si>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</si>
  <si>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</si>
  <si>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</si>
  <si>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</si>
  <si>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</si>
  <si>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</si>
  <si>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</si>
  <si>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</si>
  <si>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</si>
  <si>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</si>
  <si>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</si>
  <si>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</si>
  <si>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</si>
  <si>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</si>
  <si>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</si>
  <si>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</si>
  <si>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</si>
  <si>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</si>
  <si>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</si>
  <si>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</si>
  <si>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</si>
  <si>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</si>
  <si>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</si>
  <si>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</si>
  <si>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</si>
  <si>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</si>
  <si>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</si>
  <si>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</si>
  <si>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</si>
  <si>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</si>
  <si>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There is no secure entry system fitted to this block and it is recommended that one is fitted in order to reduce the risk of arson, in line with Barnet Homes policy and level of arson risk for the area.</t>
  </si>
  <si>
    <t>Are bins secured and stored in a suitable location?</t>
  </si>
  <si>
    <t>Refuse bins are too close to the means of escape and need to be relocated in a secure area away from the building.</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</si>
  <si>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</si>
  <si>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</si>
  <si>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</si>
  <si>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</si>
  <si>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</si>
  <si>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</si>
  <si>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</si>
  <si>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</si>
  <si>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</si>
  <si>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</si>
  <si>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</si>
  <si>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</si>
  <si>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</si>
  <si>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</si>
  <si>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</si>
  <si>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</si>
  <si>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</si>
  <si>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</si>
  <si>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</si>
  <si>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</si>
  <si>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</si>
  <si>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Emergency escape lighting</t>
  </si>
  <si>
    <t>Is emergency escape lighting coverage sufficient (internal and external)?</t>
  </si>
  <si>
    <t xml:space="preserve">Whilst the building would not necessarily require emergency lighting under Building Regulations it should be noted that the escape route (staircase) requires suitable escape route lighting system and should be fitted with a low level way guidance system to ensure that occupants can see for their means of escape in accordance with Article 14(2)(h) the RRFSO which requires an escape route to be provided with illumination of an adequate intensity.
The system should be either LED or photoluminescent and fitted to BS5266-1 for system design, BS5266-2 for LED or BS5266-6 and BS ISO16069:2017 for photoluminescent.
Refer to CIBSE Fire Guide E paragraph 7.8.4.
</t>
  </si>
  <si>
    <t>Is emergency escape lighting in good working order?</t>
  </si>
  <si>
    <t>Signage</t>
  </si>
  <si>
    <t>Is there adequate provision of fire safety signs and notices?</t>
  </si>
  <si>
    <t>No Fire Action Notice is displayed.  Display Fire Action Notices in prominent positions throughout the premises.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</si>
  <si>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</si>
  <si>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</si>
  <si>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</si>
  <si>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</si>
  <si>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</si>
  <si>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</si>
  <si>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</si>
  <si>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</si>
  <si>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</si>
  <si>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</si>
  <si>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</si>
  <si>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Provision and condition of other fire extinguishing systems</t>
  </si>
  <si>
    <t>Are dry/wet risers in good order?</t>
  </si>
  <si>
    <t>Is fireman's switch working correctly?</t>
  </si>
  <si>
    <t>Other issues</t>
  </si>
  <si>
    <t>Roof void?</t>
  </si>
  <si>
    <t>It is recommended that a roof void survey is carried out.</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</si>
  <si>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</si>
  <si>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</si>
  <si>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</si>
  <si>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</si>
  <si>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</si>
  <si>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</si>
  <si>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</si>
  <si>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</si>
  <si>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</si>
  <si>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</si>
  <si>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</si>
  <si>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There is no evidence of communication to the resident of what to do in the event of fire. We would suggest informing residents to "Stay Safe" in the event of fire and leave if they feel endangered by a fire.</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</si>
  <si>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</si>
  <si>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</si>
  <si>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</si>
  <si>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</si>
  <si>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</si>
  <si>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</si>
  <si>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</si>
  <si>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</si>
  <si>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</si>
  <si>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</si>
  <si>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</si>
  <si>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</si>
  <si>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</si>
  <si>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</si>
  <si>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</si>
  <si>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</si>
  <si>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</si>
  <si>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</si>
  <si>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</si>
  <si>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</si>
  <si>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</si>
  <si>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Not available on site. Fire safety records are held centrally at Barnet Homes and are available online.</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</si>
  <si>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</si>
  <si>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</si>
  <si>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</si>
  <si>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</si>
  <si>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</si>
  <si>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</si>
  <si>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</si>
  <si>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</si>
  <si>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</si>
  <si>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</si>
  <si>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</si>
  <si>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</si>
  <si>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</si>
  <si>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</si>
  <si>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</si>
  <si>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STANDARD FIRE RISK ASSESSMENT TEXT</t>
  </si>
  <si>
    <t>Question No.</t>
  </si>
  <si>
    <t>The loft hatch is NOT secure and there are no fittings (hasp &amp; staple, shoot bolt or padlock present). It is recommended that these are fitted and that the loft hatch is secured.</t>
  </si>
  <si>
    <t>The travel distances are satisfactory as per the recommendations in Approved Document B</t>
  </si>
  <si>
    <t>Unable to open and inspect the electrical  intake cupboard as it would not open using local authority keys FB1, FB2 or FB4. It is recommended that the existing lock is removed and replaced with a local authority lock/padlock and that at the same time the intake cupboard is inspected.</t>
  </si>
  <si>
    <t>1 protected staircase from all floors with ventilation provided by windows. The staircase walls are solid brick construction and would withstand the passage of fire for at least 1 hour.</t>
  </si>
  <si>
    <t>Fit 'Fire Door Keep Locked' and 'Danger Electricity' signs to the electrical intake cupboard</t>
  </si>
  <si>
    <t>Fit Fire Door Keep Locked signs and Danger Electricity signs to the electrical intake cupboards (x3)</t>
  </si>
  <si>
    <t>The alarm system appears to be in good working order. Check records that the system has been tested in accordance with BS5839-1</t>
  </si>
  <si>
    <t>It is recommended that a roof void survey should be carried out.</t>
  </si>
  <si>
    <t>No secure entry or fireman's switch fitted</t>
  </si>
  <si>
    <t>None noted at the time of the survey</t>
  </si>
  <si>
    <t>There is a secure entry system fitted to this block with CCTV.</t>
  </si>
  <si>
    <t>Bins are stored in a suitable location away from the building and locked in a secure store</t>
  </si>
  <si>
    <t>Bins are stored in a purpose built bin room within the building, however the doors are not locked leaving this area open to arson and unauthorised entry.  Secure doors against unauthorised entry.</t>
  </si>
  <si>
    <t>No evidence of fire load near premises.</t>
  </si>
  <si>
    <t>There are security grills fitted in front of the flat entrance door at flat 30 and it is recommended that it is (a) removed because it is on the landlord's demise or (b) it is adapted on the escape side so that it is easy to open without the use of a key - in line with the London Fire Brigade's Guidance Note GN11. It should be noted that the reason for this recommendation is so that in the event of a fire the occupants can escape from the fire quickly without having to search for a key.</t>
  </si>
  <si>
    <t>Fit Emergency Door Release Green Box adjacent to main exit door.</t>
  </si>
  <si>
    <t xml:space="preserve">Exit door does not release on activation of the electronic door release button, we would recommend further investigation to ascertain if the magnetic lock has magnetised over a period of time and needs to be replaced. Alternatively fit a lever latch mechanism that can be released electronically or manually. </t>
  </si>
  <si>
    <t>The travel distances are not satisfactory as per the recommendations in Approved Document B and additional means of escape are required.</t>
  </si>
  <si>
    <t>Are escape routes adequately protected?
Consider: storage and electrical cupboards, refuse chutes, fire doors (incl. provision, location, self-closers, strips and seals, condition), stair ventilation</t>
  </si>
  <si>
    <t>Flats 1,2,3,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</si>
  <si>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UPVC windows on the balconies are at a height  of 950mm to the sill level and they are not fire rated and should therefore be at a height of 1100m. It is recommended that they are replaced with fire rated pyroglass that is insulated in any future improvement works program.</t>
  </si>
  <si>
    <t>The vent holes above all the flat entrance doors are not fire/smoke rated this should be filled with a fire retardant material so as to maintain the compartmentation.</t>
  </si>
  <si>
    <t>Replace the warped fire door with cracked fire glass which leads to flats 7-11 &amp; fire door to flats 11-14 with a certified FD30S doorsets by a UKAS accredited door manufacturer which should be fitted in accordance by a third party accredited fire door installer to BS8214 that should be provided with a valid installation certificate.</t>
  </si>
  <si>
    <t>The flat windows on the first and second floors are not fire rated or insulated up to 1.1m from deck level, it is a requirement to protect the escape route from fire and therefore the height of the fire rated and insulated materials must be raised to 1.1 metres from the deck level.</t>
  </si>
  <si>
    <t>The electrical intake is not fire rated and it is recommended that a suitable fire rated enclosure is provided with a UKAS certified provider.</t>
  </si>
  <si>
    <t>The vent hole in ground floor lobby is not fire rated and should be repaired/replaced with a fire resisting material so as to maintain adequate compartmentation.</t>
  </si>
  <si>
    <t>There is a breach in compartment wall above Flats 9 &amp; 10,  this should be repaired with a fire retardant material so as to maintain the compartmentation.</t>
  </si>
  <si>
    <t>Replace missing Letterbox cover on Flat 40 with fire rated type with smoke seal.</t>
  </si>
  <si>
    <t>Confirmation is required that hatches adjacent to Flat Entry Doors are fire rated, if not they need to be provided with a 30 minute fire rated material fitted by a third party accredited fire stopping company.</t>
  </si>
  <si>
    <t>The lock on the electrical intake cupboard is broken. It is recommended that the existing lock is removed and replaced with a local authority lock/padlock.</t>
  </si>
  <si>
    <t>The toplites over all 6 flat doors are not fire rated and should be replaced with fire rated materials that have tested to BS476-22.</t>
  </si>
  <si>
    <t xml:space="preserve">The electrical intake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</si>
  <si>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There is a hole in the ceiling of the electrical intake cupboard and this should be fire stopped by a third party accredited company.</t>
  </si>
  <si>
    <t>Pram shed doors and wall not fire rated. The doors should be replaced with certified FD30S doorset by a UKAS accredited door manufacturer which should be fitted in accordance by a third party accredited fire door installer to BS8214 that should be provided with a valid installation certificate along with fire resistant walls.</t>
  </si>
  <si>
    <t>Confirmation is required that panels under windows between floors are fire rated. Alternatively ensure an LD2 alarm system is fitted to all flats and the main core escape route is fully protected.</t>
  </si>
  <si>
    <t>First floor Lobby Door is not closing fully. Instruct a third party accredited fire door fitter to adjust the door so it self closes correctly.</t>
  </si>
  <si>
    <t>Window to Flats 22 &amp; 24 is within 1.8m of the escape route.  It is recommended that they are replaced with fire rated pyroglass that is insulated in any future improvement works program.</t>
  </si>
  <si>
    <t xml:space="preserve">The first floor lobby fire door has a letter box installed in it , and is no longer of FD30S integrity 
It is therefore recommended that this doorset is replaced with UKAS certified FD30S doorset which has been tested to BS476-22. The Doorset should be fitted in accordance to the manufacturer's installation instructions. </t>
  </si>
  <si>
    <t>Bin chutes require new smoke seals.</t>
  </si>
  <si>
    <t>Fusible Link Shutter required on Dust Chute in ground floor Bin Room.</t>
  </si>
  <si>
    <t>Corridors are excessive in length and require dividing doors with a UKAS certified FD30S doorset which should be fitted in accordance to BS8214.</t>
  </si>
  <si>
    <t>Photoluminescent stair treads fitted.</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</si>
  <si>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</si>
  <si>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 xml:space="preserve">The stair nosing is contrasted with a 50mm yellow nose that will provide +30 LRV in normal lighting. However a high grade photoluminescent stair tread which is part of a BS ISO 16069 safety way guidance system should be provided in order to provide a safe means of escape in accordance with Article 14 of the RRFSO.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</si>
  <si>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</si>
  <si>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</si>
  <si>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Not deemed necessary for this type of property.</t>
  </si>
  <si>
    <t>Yes, however, it is fitted in the smoke reservoirs please see item 20.</t>
  </si>
  <si>
    <t>The emergency lights appear to be in good order however this cannot be guaranteed as there is no evidence of any test records or test certificate.</t>
  </si>
  <si>
    <t>Fit directional signage on ground floor, staircase and 10th floor lobby.  Fit floor markers on stairs and lift landings on 10th floor.</t>
  </si>
  <si>
    <t>There is a BS5839-1 system fitted which appears to be L?</t>
  </si>
  <si>
    <t>There is currently no fire alarm fitted to the communal space. It is not deemed necessary to fit a communal fire alarm.</t>
  </si>
  <si>
    <t>In accordance with Article 13 of the RRFSO it is deemed that adequate protection is provided if the flats have an LD2 system (this would include all bedrooms), therefore recommend LD2 system is fitted to all flats because compartmentation cannot be guaranteed from flat to flat.</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</si>
  <si>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</si>
  <si>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Due to the complexity and layout of the building and the associated risks it would be deemed necessary to fit a Part 1 Part 6 mixed system, the cause and effect should be determined by Euro Compliance.
Whilst there may be a stay put policy in place there could also be a point when full evacuation would be required and this would be reflected within the cause and effect of the fire alarm.</t>
  </si>
  <si>
    <t>It should also be noted that it is Barnet Homes policy to keep the communal areas sterile of any combustibles. In addition it would also be detrimental to Barnet Homes 'Stay put' policy.
Therefore a communal fire alarm is not required.</t>
  </si>
  <si>
    <t xml:space="preserve">In accordance with Article 13 of the RRFSO it is deemed that adequate protection is provided if the flats have an LD2 system (this would include all bedrooms).
It was unknown at the time of the survey if all flats have been fitted with LD2. 
As the compartmentation cannot be fully guaranteed within this type of building all flats should be equipped with an LD2 detection system this way if smoke percolates from flat to flat all residents will be alerted. 
Due to the complexity and layout of the building and the associated risks it would be deemed necessary to fit a Part 1 Part 6 mixed system (L3/LD2), the cause and effect should be determined by Euro Compliance.
</t>
  </si>
  <si>
    <t>There is no evidence that the Fire Alarm test has been carried out. Make provision for the alarm to be tested in accordance with BS5839-1 weekly and annually.</t>
  </si>
  <si>
    <t>Is the level of compartmentation adequate?
(Special consideration should be given to converted or non 'purpose built' premises.)</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</si>
  <si>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</si>
  <si>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 survey needs to be carried out above the false ceilings to ensure that the compartmentation has not been breached.</t>
  </si>
  <si>
    <t>There is paint delamination on the ceilings in this block this should be removed and the ceilings redecorated with a flame retardant coating to prevent flashover from occurring.</t>
  </si>
  <si>
    <t>There is wood chip on the walls in this building this should be removed and the walls redecorated with a flame retardant coating to provide class 0.</t>
  </si>
  <si>
    <t>Confirmation required that paint is Class 0. If not then provide a class 0 system for all communal parts.</t>
  </si>
  <si>
    <t>Confirmation is required that external cladding and external wall behind cladding are fire rated.</t>
  </si>
  <si>
    <t>Confirmation is required that external cladding to the rear of the premises complies with current Building Regulations and has been installed correctly and tested.</t>
  </si>
  <si>
    <t>Unknown internal surveys required to ascertain if there is kitchen or bathroom vents that pass from flat to flat.</t>
  </si>
  <si>
    <t xml:space="preserve">The communal areas should be sterile areas and as such it is considered that fire extinguishers are not required. It should be noted that fire extinguishers would only be for the use of trained staff.
</t>
  </si>
  <si>
    <t>Unable to access the DRM outlet on the 10th floor and the inlet on the ground floor. Replace locks and carry out a follow up full visual inspection. Records should be checked to ascertain the date the DRM was last tested.</t>
  </si>
  <si>
    <t>Dry risers appeared to be in satisfactory order with no defects.</t>
  </si>
  <si>
    <t>Fireman's switch is defective repair/replace.</t>
  </si>
  <si>
    <t>The electrical intake cupboard was checked and clear and secured with an FB lock.</t>
  </si>
  <si>
    <t>There is no evidence of communication to the resident of what to do in the event of fire or the actuation of the fire alarm . We would suggest informing residents to Fully Evacuate in the event of fire or the fire alarm actuating, as compartmentation cannot be relied on.</t>
  </si>
  <si>
    <t>Are regular maintenance check carried out?</t>
  </si>
  <si>
    <t>Confirmation required that regular maintenance checks are carried out.</t>
  </si>
  <si>
    <t>There is a communal alarm that is not required for this type of property and should be removed if there is a stay put/stay safe strategy for the building.</t>
  </si>
  <si>
    <t>Consider installing domestic sprinkler systems in all flats.</t>
  </si>
  <si>
    <t>Article 22 RR(FS)O 2005 Other occupiers risk assessments.</t>
  </si>
  <si>
    <t xml:space="preserve">The ventilation grills on the escape route are below 1.1m and should be filled with a fire retardant material or should be relocated to a position above 1.1m. </t>
  </si>
  <si>
    <t>Fire Door opposite Flat 1 is not closing properly as it is catching on the carpet. Instruct a third party accredited fire door fitter to adjust the door so it self closes fully.</t>
  </si>
  <si>
    <t>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</si>
  <si>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In accordance with article 13 we would recommend the removal of all fire extinguishers as they pose a risk to all the residents who could use them inappropriately inflicting harm upon themselves and potentially those around them therefore we would recommend that these are removed and that a fire blanket/s is/are fitted in their place.</t>
  </si>
  <si>
    <t>Pursuant to Article 22, request Fire Risk Assessments for Ground Floor Commercial Premises to confirm there is adequate compartmentation between purpose groups.</t>
  </si>
  <si>
    <t>Other please fill in</t>
  </si>
  <si>
    <r>
      <rPr>
        <b/>
        <sz val="10"/>
        <color rgb="FF0000CC"/>
        <rFont val="Arial"/>
        <family val="2"/>
      </rPr>
      <t xml:space="preserve">              </t>
    </r>
    <r>
      <rPr>
        <b/>
        <u/>
        <sz val="10"/>
        <color rgb="FF0000CC"/>
        <rFont val="Arial"/>
        <family val="2"/>
      </rPr>
      <t>Text options</t>
    </r>
  </si>
  <si>
    <r>
      <t xml:space="preserve">Flat entrance doors 1, 3, 4, 5 and 6 (x5 in total) are GRP type Nan-Ya slab globally assessed fire doors. It should be noted that the fire risk surveyor and Barnet Homes are aware of the recent Government statement relating to these types of doors. The Government press release states </t>
    </r>
    <r>
      <rPr>
        <i/>
        <sz val="9"/>
        <color rgb="FF0000CC"/>
        <rFont val="Arial"/>
        <family val="2"/>
      </rPr>
      <t>"Housing Secretary updates Parliament on the fire door investigation and confirms experts advise the risk to public safety remains low."</t>
    </r>
    <r>
      <rPr>
        <sz val="9"/>
        <color rgb="FF0000CC"/>
        <rFont val="Arial"/>
        <family val="2"/>
      </rPr>
      <t xml:space="preserve"> To read the Government's full press release as well as other relevant guidance please visit </t>
    </r>
    <r>
      <rPr>
        <b/>
        <sz val="9"/>
        <color rgb="FF0000CC"/>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</si>
  <si>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There were combustibles adjacent to flat 15 That had ignitions sources and they need to be cleared</t>
  </si>
  <si>
    <t>There were no combustibles noted by ignition sources  at time of survey.</t>
  </si>
  <si>
    <t>No Internal survey carried out.</t>
  </si>
  <si>
    <t>Yes/No/
NA/NK</t>
  </si>
  <si>
    <t>Comment</t>
  </si>
  <si>
    <t>Is the flat entrance door a 30 minute fire door?</t>
  </si>
  <si>
    <t>Does the flat entrance door have 3 steel hinges?</t>
  </si>
  <si>
    <t>Does the flat entrance door have intumescent strips and smoke seals?</t>
  </si>
  <si>
    <t>NA</t>
  </si>
  <si>
    <t>Does the flat entrance door have an adequate self-closing device?</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</si>
  <si>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</si>
  <si>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</si>
  <si>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</si>
  <si>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</si>
  <si>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</si>
  <si>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Insert picture</t>
  </si>
  <si>
    <t>None observed</t>
  </si>
  <si>
    <t>Where fitted</t>
  </si>
  <si>
    <t>None installed</t>
  </si>
  <si>
    <t>See 5</t>
  </si>
  <si>
    <t>Registered office: Unit 9 Littleton House, Littleton Road, Ashford, Middlesex, TW15 1UU</t>
  </si>
  <si>
    <t>See 21</t>
  </si>
  <si>
    <t>The escape stair is satisfactory for the number of persons expected in the building at any given time. 2 directions of escape , 2 staircases.</t>
  </si>
  <si>
    <t>Confirm testing of lightning protection</t>
  </si>
  <si>
    <t xml:space="preserve"> internal surveys required to ascertain if there are kitchen or bathroom vents that pass from flat to flat that require dampers</t>
  </si>
  <si>
    <t xml:space="preserve">The roof hatch is secure </t>
  </si>
  <si>
    <t>Cross corridor fire doors provided on all floors</t>
  </si>
  <si>
    <t>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</si>
  <si>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The emergency lights that have been installed appear to be in good order however this cannot be guaranteed as there is no evidence of any test records or test certificate.</t>
  </si>
  <si>
    <t>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</si>
  <si>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2 protected staircases from all floors with ventilation provided by windows &amp; OVs. The staircase walls are solid brick construction and would withstand the passage of fire for at least 1 hour.</t>
  </si>
  <si>
    <t>There were combustibles in the ground floor electrical intake room . Remove</t>
  </si>
  <si>
    <t>No obstructions observed</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</si>
  <si>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building all flats should be equipped with an LD2 detection system this way if smoke percolates from flat to flat all residents will be alerted.
</t>
  </si>
  <si>
    <t xml:space="preserve">Fire risk assessments are required from all ground floor premises, to establish that the compartmentation between purpose groups is adequate. </t>
  </si>
  <si>
    <t>None installed. Recommend the installation of a firemans switch</t>
  </si>
  <si>
    <t>No evidence of electrical mains installation test. Confirm testing</t>
  </si>
  <si>
    <t>Dust chute hoppers are in a poor state of repair and require maintenance and new smoke seals.</t>
  </si>
  <si>
    <t>Some flat entrance doorsets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t>
  </si>
  <si>
    <t>The flat entrance doors which are not GRP doors , are also not FD30S doors, and should be replaced with certified FD30S doorset by a UKAS accredited door manufacturer which should be fitted in accordance by a third party accredited fire door installer to BS8214 that should be provided with a valid installation certificate.Carry out survey and replace where necessary</t>
  </si>
  <si>
    <t xml:space="preserve">The ground floor cleaners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</si>
  <si>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Roof void survey required</t>
  </si>
  <si>
    <t>06.11.19</t>
  </si>
  <si>
    <t xml:space="preserve">35 Flats, 6 Floors, 2 Staircases, 2 lifts </t>
  </si>
  <si>
    <t>Residents Flats, 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</si>
  <si>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inspection.Review recommended following completion of refurbishment works
</t>
  </si>
  <si>
    <t>There is a secure entry system fitted to this block.</t>
  </si>
  <si>
    <t>Bins are stored in a purpose built bin room within the building</t>
  </si>
  <si>
    <t xml:space="preserve">The riser cupboard doors all floors are not a FD30S rated door and it is recommended that they are replaced with a UKAS certified FD30S doorset which should be fitted in accordance to BS8214 this should be fitted by third party accredited fire door installer who must provide primary test evidence for the door and an installation certificate.  </t>
  </si>
  <si>
    <t>There are holes in the walls of the riser cupboards above the cupboard doors (all floors) and in the electrical intake cupboard and in the compartment walls of flats 13, 15 &amp; 6a, these should be fire stopped and certificated by a third party accredited company.</t>
  </si>
  <si>
    <t>The first floor staircase fire door is not closing fully. Repair / Replace</t>
  </si>
  <si>
    <t xml:space="preserve">Fire Action Notices and directional signs are displayed </t>
  </si>
  <si>
    <t>Fit Fire Door Keep clear sign on final exit doors</t>
  </si>
  <si>
    <t>Combustible builders storage was observed on each floor in the riser cupboards. Remove</t>
  </si>
  <si>
    <t>No difficulty opening doors on the escape route</t>
  </si>
  <si>
    <t xml:space="preserve">Barnet Homes Fire Policy and Procedure document forms part of the organisations' Health &amp; Safety Policy and is reviewed by the Board on an annual basis. Stay Safe evacuation strategy employed for this building.  This building is currently in the course of refurbishment, with structural work being carried out. The findings in this FRA are limited to the day of the surve. A review will be required when the refurbishment works are completed
</t>
  </si>
  <si>
    <t>B132A68</t>
  </si>
  <si>
    <t>Merlin 1-30,  NW9 5XP</t>
  </si>
  <si>
    <t>Internal and external communal areas including the following:
entrances, exits, escape stairs, landings, lobbies, electrical intake/service cupboards, refuse areas. Ventilation -  OVs &amp; opening windows in staircases &amp; corridors.</t>
  </si>
  <si>
    <t>Concrete framed with brick walls and a pitched tiled roof, accomodation starts on the first floor. Ground floor accommodates Barnet Homes caretaker services and Young Africans social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</si>
</sst>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9"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CC"/>
      <name val="Arial"/>
      <family val="2"/>
    </font>
    <font>
      <b/>
      <u/>
      <sz val="14"/>
      <color rgb="FF0000CC"/>
      <name val="Calibri"/>
      <family val="2"/>
      <scheme val="minor"/>
    </font>
    <font>
      <sz val="10"/>
      <color rgb="FF0000CC"/>
      <name val="Arial"/>
      <family val="2"/>
    </font>
    <font>
      <b/>
      <u/>
      <sz val="10"/>
      <color rgb="FF0000CC"/>
      <name val="Arial"/>
      <family val="2"/>
    </font>
    <font>
      <b/>
      <sz val="10"/>
      <color rgb="FF0000CC"/>
      <name val="Arial"/>
      <family val="2"/>
    </font>
    <font>
      <i/>
      <sz val="10"/>
      <color rgb="FF0000CC"/>
      <name val="Calibri"/>
      <family val="2"/>
      <scheme val="minor"/>
    </font>
    <font>
      <i/>
      <sz val="9"/>
      <color rgb="FF0000CC"/>
      <name val="Arial"/>
      <family val="2"/>
    </font>
    <font>
      <b/>
      <sz val="9"/>
      <color rgb="FF0000CC"/>
      <name val="Arial"/>
      <family val="2"/>
    </font>
    <font>
      <sz val="10"/>
      <color rgb="FF0000CC"/>
      <name val="Calibri"/>
      <family val="2"/>
      <scheme val="minor"/>
    </font>
    <font>
      <b/>
      <sz val="12"/>
      <name val="Arial"/>
      <family val="2"/>
    </font>
    <font>
      <b/>
      <i/>
      <sz val="9"/>
      <color theme="1" tint="0.249977111117893"/>
      <name val="Arial"/>
      <family val="2"/>
    </font>
    <font>
      <sz val="9"/>
      <name val="Arial"/>
    </font>
    <font>
      <sz val="9"/>
      <color rgb="FF0070C0"/>
      <name val="Arial"/>
      <family val="2"/>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62">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505050"/>
      </left>
      <right style="thin">
        <color rgb="FF505050"/>
      </right>
      <top style="thin">
        <color rgb="FF505050"/>
      </top>
      <bottom style="thin">
        <color rgb="FF505050"/>
      </bottom>
      <diagonal/>
    </border>
  </borders>
  <cellStyleXfs count="2">
    <xf numFmtId="0" fontId="0" fillId="0" borderId="0"/>
    <xf numFmtId="0" fontId="12" fillId="0" borderId="0"/>
  </cellStyleXfs>
  <cellXfs count="28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29" fillId="0" borderId="0" xfId="0" applyFont="1"/>
    <xf numFmtId="0" fontId="32" fillId="0" borderId="0" xfId="0" applyFont="1"/>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36" fillId="0" borderId="58" xfId="0" applyFont="1" applyBorder="1" applyAlignment="1">
      <alignment vertical="center"/>
    </xf>
    <xf numFmtId="0" fontId="37" fillId="0" borderId="0" xfId="0" applyFont="1"/>
    <xf numFmtId="0" fontId="38" fillId="0" borderId="58" xfId="0" applyFont="1" applyBorder="1" applyAlignment="1">
      <alignment horizontal="left" vertical="center"/>
    </xf>
    <xf numFmtId="0" fontId="38" fillId="0" borderId="0" xfId="0" applyFont="1" applyAlignment="1">
      <alignment horizontal="left" vertical="center"/>
    </xf>
    <xf numFmtId="0" fontId="37" fillId="0" borderId="60" xfId="0" applyFont="1" applyBorder="1" applyAlignment="1">
      <alignment horizontal="center" vertical="top"/>
    </xf>
    <xf numFmtId="0" fontId="40" fillId="0" borderId="27" xfId="0" applyFont="1" applyBorder="1" applyAlignment="1">
      <alignment vertical="top" wrapText="1"/>
    </xf>
    <xf numFmtId="0" fontId="35" fillId="0" borderId="2" xfId="0" applyFont="1" applyBorder="1" applyAlignment="1" applyProtection="1">
      <alignment vertical="top" wrapText="1"/>
      <protection locked="0"/>
    </xf>
    <xf numFmtId="0" fontId="37" fillId="0" borderId="53" xfId="0" applyFont="1" applyBorder="1"/>
    <xf numFmtId="0" fontId="35" fillId="0" borderId="57" xfId="0" applyFont="1" applyBorder="1" applyAlignment="1" applyProtection="1">
      <alignment vertical="top" wrapText="1"/>
      <protection locked="0"/>
    </xf>
    <xf numFmtId="0" fontId="35" fillId="0" borderId="53" xfId="0" applyFont="1" applyBorder="1" applyAlignment="1">
      <alignment vertical="top" wrapText="1"/>
    </xf>
    <xf numFmtId="0" fontId="37" fillId="0" borderId="57" xfId="0" applyFont="1" applyBorder="1"/>
    <xf numFmtId="0" fontId="35" fillId="0" borderId="53" xfId="0" applyFont="1" applyBorder="1" applyAlignment="1" applyProtection="1">
      <alignment vertical="top" wrapText="1"/>
      <protection locked="0"/>
    </xf>
    <xf numFmtId="0" fontId="37" fillId="0" borderId="2" xfId="0" applyFont="1" applyBorder="1" applyAlignment="1" applyProtection="1">
      <alignment vertical="top" wrapText="1"/>
      <protection locked="0"/>
    </xf>
    <xf numFmtId="0" fontId="37" fillId="0" borderId="53" xfId="0" applyFont="1" applyBorder="1" applyAlignment="1">
      <alignment wrapText="1"/>
    </xf>
    <xf numFmtId="0" fontId="37" fillId="2" borderId="60" xfId="0" applyFont="1" applyFill="1" applyBorder="1" applyAlignment="1">
      <alignment horizontal="center" vertical="top"/>
    </xf>
    <xf numFmtId="0" fontId="37" fillId="0" borderId="0" xfId="0" applyFont="1" applyAlignment="1">
      <alignment vertical="top" wrapText="1"/>
    </xf>
    <xf numFmtId="0" fontId="35" fillId="0" borderId="57" xfId="0" applyFont="1" applyBorder="1" applyAlignment="1" applyProtection="1">
      <alignment horizontal="left" vertical="top" wrapText="1"/>
      <protection locked="0"/>
    </xf>
    <xf numFmtId="0" fontId="37" fillId="0" borderId="42" xfId="0" applyFont="1" applyBorder="1" applyAlignment="1" applyProtection="1">
      <alignment vertical="top" wrapText="1"/>
      <protection locked="0"/>
    </xf>
    <xf numFmtId="0" fontId="35" fillId="0" borderId="53" xfId="0" applyFont="1" applyBorder="1" applyAlignment="1" applyProtection="1">
      <alignment horizontal="left" vertical="top" wrapText="1"/>
      <protection locked="0"/>
    </xf>
    <xf numFmtId="0" fontId="35" fillId="0" borderId="53" xfId="1" applyFont="1" applyBorder="1" applyAlignment="1" applyProtection="1">
      <alignment vertical="top" wrapText="1"/>
      <protection locked="0"/>
    </xf>
    <xf numFmtId="0" fontId="35" fillId="0" borderId="57" xfId="1" applyFont="1" applyBorder="1" applyAlignment="1" applyProtection="1">
      <alignment horizontal="left" vertical="top" wrapText="1"/>
      <protection locked="0"/>
    </xf>
    <xf numFmtId="0" fontId="35" fillId="0" borderId="57" xfId="0" applyFont="1" applyBorder="1" applyAlignment="1">
      <alignment wrapText="1"/>
    </xf>
    <xf numFmtId="0" fontId="40" fillId="0" borderId="27" xfId="0" applyFont="1" applyBorder="1" applyAlignment="1">
      <alignment vertical="top"/>
    </xf>
    <xf numFmtId="0" fontId="35" fillId="0" borderId="19" xfId="0" applyFont="1" applyBorder="1" applyAlignment="1">
      <alignment vertical="top"/>
    </xf>
    <xf numFmtId="0" fontId="35" fillId="0" borderId="19" xfId="0" applyFont="1" applyBorder="1" applyAlignment="1">
      <alignment vertical="top" wrapText="1"/>
    </xf>
    <xf numFmtId="0" fontId="37" fillId="0" borderId="0" xfId="0" applyFont="1" applyAlignment="1">
      <alignment vertical="top"/>
    </xf>
    <xf numFmtId="0" fontId="37" fillId="0" borderId="0" xfId="0" applyFont="1" applyAlignment="1">
      <alignment horizontal="center" vertical="center"/>
    </xf>
    <xf numFmtId="0" fontId="43" fillId="0" borderId="0" xfId="0" applyFont="1" applyAlignment="1">
      <alignment vertical="top"/>
    </xf>
    <xf numFmtId="0" fontId="37" fillId="0" borderId="0" xfId="0" applyFont="1" applyAlignment="1">
      <alignment horizontal="center" vertical="top"/>
    </xf>
    <xf numFmtId="0" fontId="44" fillId="0" borderId="0" xfId="1" applyFont="1" applyAlignment="1">
      <alignment horizontal="left" vertical="top" wrapText="1"/>
    </xf>
    <xf numFmtId="0" fontId="12" fillId="0" borderId="0" xfId="1"/>
    <xf numFmtId="0" fontId="12" fillId="0" borderId="0" xfId="1" applyAlignment="1">
      <alignment horizontal="left" vertical="top" wrapText="1"/>
    </xf>
    <xf numFmtId="0" fontId="10" fillId="0" borderId="61"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21" xfId="0" applyFont="1" applyBorder="1" applyAlignment="1" applyProtection="1">
      <alignment horizontal="center" vertical="top"/>
      <protection locked="0"/>
    </xf>
    <xf numFmtId="0" fontId="45" fillId="0" borderId="0" xfId="0" applyFont="1" applyAlignment="1">
      <alignment vertical="top"/>
    </xf>
    <xf numFmtId="0" fontId="45" fillId="0" borderId="0" xfId="0" applyFont="1" applyAlignment="1">
      <alignment vertical="top" wrapText="1"/>
    </xf>
    <xf numFmtId="0" fontId="45" fillId="0" borderId="0" xfId="0" applyFont="1" applyAlignment="1">
      <alignment horizontal="left" vertical="top" wrapText="1"/>
    </xf>
    <xf numFmtId="0" fontId="46" fillId="0" borderId="0" xfId="0" applyFont="1"/>
    <xf numFmtId="0" fontId="10" fillId="0" borderId="2" xfId="1" applyFont="1" applyBorder="1" applyAlignment="1" applyProtection="1">
      <alignment vertical="top" wrapText="1"/>
      <protection locked="0"/>
    </xf>
    <xf numFmtId="0" fontId="47" fillId="0" borderId="2" xfId="0" applyFont="1" applyBorder="1" applyAlignment="1" applyProtection="1">
      <alignment horizontal="center" vertical="top"/>
      <protection locked="0"/>
    </xf>
    <xf numFmtId="0" fontId="48" fillId="0" borderId="53" xfId="0" applyFont="1" applyBorder="1" applyAlignment="1" applyProtection="1">
      <alignment vertical="top" wrapText="1"/>
      <protection locked="0"/>
    </xf>
    <xf numFmtId="0" fontId="32" fillId="0" borderId="8" xfId="0" applyFont="1" applyBorder="1" applyAlignment="1">
      <alignment horizontal="left"/>
    </xf>
    <xf numFmtId="1" fontId="33" fillId="0" borderId="3" xfId="0" applyNumberFormat="1" applyFont="1" applyBorder="1" applyAlignment="1" applyProtection="1">
      <alignment horizontal="center" vertical="center"/>
      <protection locked="0"/>
    </xf>
    <xf numFmtId="1" fontId="34" fillId="0" borderId="4" xfId="0" applyNumberFormat="1" applyFont="1" applyBorder="1" applyAlignment="1" applyProtection="1">
      <alignment horizontal="center" vertical="center"/>
      <protection locked="0"/>
    </xf>
    <xf numFmtId="1" fontId="34" fillId="0" borderId="5" xfId="0" applyNumberFormat="1" applyFont="1" applyBorder="1" applyAlignment="1" applyProtection="1">
      <alignment horizontal="center" vertical="center"/>
      <protection locked="0"/>
    </xf>
    <xf numFmtId="1" fontId="34" fillId="0" borderId="6" xfId="0" applyNumberFormat="1" applyFont="1" applyBorder="1" applyAlignment="1" applyProtection="1">
      <alignment horizontal="center" vertical="center"/>
      <protection locked="0"/>
    </xf>
    <xf numFmtId="1" fontId="34" fillId="0" borderId="0" xfId="0" applyNumberFormat="1" applyFont="1" applyAlignment="1" applyProtection="1">
      <alignment horizontal="center" vertical="center"/>
      <protection locked="0"/>
    </xf>
    <xf numFmtId="1" fontId="34" fillId="0" borderId="1" xfId="0" applyNumberFormat="1" applyFont="1" applyBorder="1" applyAlignment="1" applyProtection="1">
      <alignment horizontal="center" vertical="center"/>
      <protection locked="0"/>
    </xf>
    <xf numFmtId="1" fontId="34" fillId="0" borderId="7" xfId="0" applyNumberFormat="1" applyFont="1" applyBorder="1" applyAlignment="1" applyProtection="1">
      <alignment horizontal="center" vertical="center"/>
      <protection locked="0"/>
    </xf>
    <xf numFmtId="1" fontId="34" fillId="0" borderId="8" xfId="0" applyNumberFormat="1" applyFont="1" applyBorder="1" applyAlignment="1" applyProtection="1">
      <alignment horizontal="center" vertical="center"/>
      <protection locked="0"/>
    </xf>
    <xf numFmtId="1" fontId="34"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applyAlignment="1"/>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0" fillId="0" borderId="44" xfId="0" applyFont="1" applyBorder="1" applyAlignment="1">
      <alignment horizontal="left"/>
    </xf>
    <xf numFmtId="0" fontId="30"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center" vertical="top"/>
    </xf>
    <xf numFmtId="0" fontId="22" fillId="0" borderId="41" xfId="0" applyFont="1" applyBorder="1" applyAlignment="1">
      <alignment horizontal="center" vertical="top"/>
    </xf>
    <xf numFmtId="0" fontId="22" fillId="0" borderId="42" xfId="0" applyFont="1" applyBorder="1" applyAlignment="1">
      <alignment horizontal="center" vertical="top"/>
    </xf>
    <xf numFmtId="0" fontId="28"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1" fillId="0" borderId="23" xfId="0" applyFont="1" applyBorder="1" applyAlignment="1">
      <alignment horizontal="left" vertical="center"/>
    </xf>
    <xf numFmtId="0" fontId="31" fillId="0" borderId="41" xfId="0" applyFont="1" applyBorder="1" applyAlignment="1">
      <alignment horizontal="left" vertical="center"/>
    </xf>
    <xf numFmtId="0" fontId="31"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38" fillId="0" borderId="59" xfId="0" applyFont="1" applyBorder="1" applyAlignment="1">
      <alignment horizontal="left" vertical="center"/>
    </xf>
  </cellXfs>
  <cellStyles count="2">
    <cellStyle name="Normal" xfId="0" builtinId="0"/>
    <cellStyle name="Normal 3" xfId="1" xr:uid="{00000000-0005-0000-0000-000001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10" Type="http://schemas.openxmlformats.org/officeDocument/2006/relationships/image" Target="../media/image13.jpeg"/><Relationship Id="rId4" Type="http://schemas.openxmlformats.org/officeDocument/2006/relationships/image" Target="../media/image7.jpeg"/><Relationship Id="rId9"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114719</xdr:rowOff>
    </xdr:from>
    <xdr:to>
      <xdr:col>5</xdr:col>
      <xdr:colOff>33495</xdr:colOff>
      <xdr:row>23</xdr:row>
      <xdr:rowOff>33493</xdr:rowOff>
    </xdr:to>
    <xdr:pic>
      <xdr:nvPicPr>
        <xdr:cNvPr id="3" name="Picture 2">
          <a:extLst>
            <a:ext uri="{FF2B5EF4-FFF2-40B4-BE49-F238E27FC236}">
              <a16:creationId xmlns:a16="http://schemas.microsoft.com/office/drawing/2014/main" id="{77C383F7-CAEB-9249-A4AB-7E4D0668B0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43707"/>
          <a:ext cx="3089868" cy="2816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23813</xdr:colOff>
      <xdr:row>8</xdr:row>
      <xdr:rowOff>0</xdr:rowOff>
    </xdr:to>
    <xdr:pic>
      <xdr:nvPicPr>
        <xdr:cNvPr id="18" name="Picture 17">
          <a:extLst>
            <a:ext uri="{FF2B5EF4-FFF2-40B4-BE49-F238E27FC236}">
              <a16:creationId xmlns:a16="http://schemas.microsoft.com/office/drawing/2014/main" id="{9C28DD82-88F9-8A47-8D2B-E22E5687A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38250" cy="1333500"/>
        </a:xfrm>
        <a:prstGeom prst="rect">
          <a:avLst/>
        </a:prstGeom>
      </xdr:spPr>
    </xdr:pic>
    <xdr:clientData/>
  </xdr:twoCellAnchor>
  <xdr:twoCellAnchor editAs="oneCell">
    <xdr:from>
      <xdr:col>3</xdr:col>
      <xdr:colOff>4683</xdr:colOff>
      <xdr:row>0</xdr:row>
      <xdr:rowOff>0</xdr:rowOff>
    </xdr:from>
    <xdr:to>
      <xdr:col>5</xdr:col>
      <xdr:colOff>11906</xdr:colOff>
      <xdr:row>8</xdr:row>
      <xdr:rowOff>11906</xdr:rowOff>
    </xdr:to>
    <xdr:pic>
      <xdr:nvPicPr>
        <xdr:cNvPr id="19" name="Picture 18">
          <a:extLst>
            <a:ext uri="{FF2B5EF4-FFF2-40B4-BE49-F238E27FC236}">
              <a16:creationId xmlns:a16="http://schemas.microsoft.com/office/drawing/2014/main" id="{1BA2051E-B185-2E49-904D-05302A6F03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6339" y="0"/>
          <a:ext cx="1221661" cy="1345406"/>
        </a:xfrm>
        <a:prstGeom prst="rect">
          <a:avLst/>
        </a:prstGeom>
      </xdr:spPr>
    </xdr:pic>
    <xdr:clientData/>
  </xdr:twoCellAnchor>
  <xdr:twoCellAnchor editAs="oneCell">
    <xdr:from>
      <xdr:col>6</xdr:col>
      <xdr:colOff>13190</xdr:colOff>
      <xdr:row>0</xdr:row>
      <xdr:rowOff>0</xdr:rowOff>
    </xdr:from>
    <xdr:to>
      <xdr:col>8</xdr:col>
      <xdr:colOff>1</xdr:colOff>
      <xdr:row>8</xdr:row>
      <xdr:rowOff>0</xdr:rowOff>
    </xdr:to>
    <xdr:pic>
      <xdr:nvPicPr>
        <xdr:cNvPr id="20" name="Picture 19">
          <a:extLst>
            <a:ext uri="{FF2B5EF4-FFF2-40B4-BE49-F238E27FC236}">
              <a16:creationId xmlns:a16="http://schemas.microsoft.com/office/drawing/2014/main" id="{D6BE2385-1E4A-9144-BD6C-F1666CAF51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6503" y="0"/>
          <a:ext cx="1201248" cy="1333500"/>
        </a:xfrm>
        <a:prstGeom prst="rect">
          <a:avLst/>
        </a:prstGeom>
      </xdr:spPr>
    </xdr:pic>
    <xdr:clientData/>
  </xdr:twoCellAnchor>
  <xdr:twoCellAnchor editAs="oneCell">
    <xdr:from>
      <xdr:col>9</xdr:col>
      <xdr:colOff>11356</xdr:colOff>
      <xdr:row>0</xdr:row>
      <xdr:rowOff>0</xdr:rowOff>
    </xdr:from>
    <xdr:to>
      <xdr:col>11</xdr:col>
      <xdr:colOff>11906</xdr:colOff>
      <xdr:row>8</xdr:row>
      <xdr:rowOff>0</xdr:rowOff>
    </xdr:to>
    <xdr:pic>
      <xdr:nvPicPr>
        <xdr:cNvPr id="21" name="Picture 20">
          <a:extLst>
            <a:ext uri="{FF2B5EF4-FFF2-40B4-BE49-F238E27FC236}">
              <a16:creationId xmlns:a16="http://schemas.microsoft.com/office/drawing/2014/main" id="{33B9A507-BE09-354D-B988-75F6F150DB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76325" y="0"/>
          <a:ext cx="1214987" cy="1333500"/>
        </a:xfrm>
        <a:prstGeom prst="rect">
          <a:avLst/>
        </a:prstGeom>
      </xdr:spPr>
    </xdr:pic>
    <xdr:clientData/>
  </xdr:twoCellAnchor>
  <xdr:twoCellAnchor editAs="oneCell">
    <xdr:from>
      <xdr:col>0</xdr:col>
      <xdr:colOff>1</xdr:colOff>
      <xdr:row>8</xdr:row>
      <xdr:rowOff>163260</xdr:rowOff>
    </xdr:from>
    <xdr:to>
      <xdr:col>2</xdr:col>
      <xdr:colOff>119063</xdr:colOff>
      <xdr:row>18</xdr:row>
      <xdr:rowOff>4682</xdr:rowOff>
    </xdr:to>
    <xdr:pic>
      <xdr:nvPicPr>
        <xdr:cNvPr id="22" name="Picture 21">
          <a:extLst>
            <a:ext uri="{FF2B5EF4-FFF2-40B4-BE49-F238E27FC236}">
              <a16:creationId xmlns:a16="http://schemas.microsoft.com/office/drawing/2014/main" id="{EDD3CE65-7A25-3241-A514-CFC0F89EA6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 y="1496760"/>
          <a:ext cx="1333500" cy="1508297"/>
        </a:xfrm>
        <a:prstGeom prst="rect">
          <a:avLst/>
        </a:prstGeom>
      </xdr:spPr>
    </xdr:pic>
    <xdr:clientData/>
  </xdr:twoCellAnchor>
  <xdr:twoCellAnchor editAs="oneCell">
    <xdr:from>
      <xdr:col>3</xdr:col>
      <xdr:colOff>4684</xdr:colOff>
      <xdr:row>9</xdr:row>
      <xdr:rowOff>2722</xdr:rowOff>
    </xdr:from>
    <xdr:to>
      <xdr:col>5</xdr:col>
      <xdr:colOff>11906</xdr:colOff>
      <xdr:row>18</xdr:row>
      <xdr:rowOff>10832</xdr:rowOff>
    </xdr:to>
    <xdr:pic>
      <xdr:nvPicPr>
        <xdr:cNvPr id="23" name="Picture 22">
          <a:extLst>
            <a:ext uri="{FF2B5EF4-FFF2-40B4-BE49-F238E27FC236}">
              <a16:creationId xmlns:a16="http://schemas.microsoft.com/office/drawing/2014/main" id="{C16B9235-24E8-2149-8FA0-ADA350B2509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26340" y="1502910"/>
          <a:ext cx="1221660" cy="1508297"/>
        </a:xfrm>
        <a:prstGeom prst="rect">
          <a:avLst/>
        </a:prstGeom>
      </xdr:spPr>
    </xdr:pic>
    <xdr:clientData/>
  </xdr:twoCellAnchor>
  <xdr:twoCellAnchor editAs="oneCell">
    <xdr:from>
      <xdr:col>6</xdr:col>
      <xdr:colOff>8350</xdr:colOff>
      <xdr:row>9</xdr:row>
      <xdr:rowOff>759</xdr:rowOff>
    </xdr:from>
    <xdr:to>
      <xdr:col>8</xdr:col>
      <xdr:colOff>11907</xdr:colOff>
      <xdr:row>18</xdr:row>
      <xdr:rowOff>8869</xdr:rowOff>
    </xdr:to>
    <xdr:pic>
      <xdr:nvPicPr>
        <xdr:cNvPr id="24" name="Picture 23">
          <a:extLst>
            <a:ext uri="{FF2B5EF4-FFF2-40B4-BE49-F238E27FC236}">
              <a16:creationId xmlns:a16="http://schemas.microsoft.com/office/drawing/2014/main" id="{DDB8681F-F1E9-CA41-8E14-5D47810AD7F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651663" y="1500947"/>
          <a:ext cx="1217994" cy="1508297"/>
        </a:xfrm>
        <a:prstGeom prst="rect">
          <a:avLst/>
        </a:prstGeom>
      </xdr:spPr>
    </xdr:pic>
    <xdr:clientData/>
  </xdr:twoCellAnchor>
  <xdr:twoCellAnchor editAs="oneCell">
    <xdr:from>
      <xdr:col>9</xdr:col>
      <xdr:colOff>2984</xdr:colOff>
      <xdr:row>9</xdr:row>
      <xdr:rowOff>4945</xdr:rowOff>
    </xdr:from>
    <xdr:to>
      <xdr:col>11</xdr:col>
      <xdr:colOff>1</xdr:colOff>
      <xdr:row>18</xdr:row>
      <xdr:rowOff>13055</xdr:rowOff>
    </xdr:to>
    <xdr:pic>
      <xdr:nvPicPr>
        <xdr:cNvPr id="25" name="Picture 24">
          <a:extLst>
            <a:ext uri="{FF2B5EF4-FFF2-40B4-BE49-F238E27FC236}">
              <a16:creationId xmlns:a16="http://schemas.microsoft.com/office/drawing/2014/main" id="{E5238B90-D69F-B042-8BB1-814EA109B11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467953" y="1505133"/>
          <a:ext cx="1211454" cy="1508297"/>
        </a:xfrm>
        <a:prstGeom prst="rect">
          <a:avLst/>
        </a:prstGeom>
      </xdr:spPr>
    </xdr:pic>
    <xdr:clientData/>
  </xdr:twoCellAnchor>
  <xdr:twoCellAnchor editAs="oneCell">
    <xdr:from>
      <xdr:col>0</xdr:col>
      <xdr:colOff>1</xdr:colOff>
      <xdr:row>19</xdr:row>
      <xdr:rowOff>13712</xdr:rowOff>
    </xdr:from>
    <xdr:to>
      <xdr:col>2</xdr:col>
      <xdr:colOff>11907</xdr:colOff>
      <xdr:row>28</xdr:row>
      <xdr:rowOff>29410</xdr:rowOff>
    </xdr:to>
    <xdr:pic>
      <xdr:nvPicPr>
        <xdr:cNvPr id="2" name="Picture 1">
          <a:extLst>
            <a:ext uri="{FF2B5EF4-FFF2-40B4-BE49-F238E27FC236}">
              <a16:creationId xmlns:a16="http://schemas.microsoft.com/office/drawing/2014/main" id="{77758A8C-1414-CD41-9D36-95D01ECFD62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 y="3180775"/>
          <a:ext cx="1226344" cy="1515885"/>
        </a:xfrm>
        <a:prstGeom prst="rect">
          <a:avLst/>
        </a:prstGeom>
      </xdr:spPr>
    </xdr:pic>
    <xdr:clientData/>
  </xdr:twoCellAnchor>
  <xdr:twoCellAnchor editAs="oneCell">
    <xdr:from>
      <xdr:col>2</xdr:col>
      <xdr:colOff>595809</xdr:colOff>
      <xdr:row>19</xdr:row>
      <xdr:rowOff>5340</xdr:rowOff>
    </xdr:from>
    <xdr:to>
      <xdr:col>5</xdr:col>
      <xdr:colOff>0</xdr:colOff>
      <xdr:row>28</xdr:row>
      <xdr:rowOff>13449</xdr:rowOff>
    </xdr:to>
    <xdr:pic>
      <xdr:nvPicPr>
        <xdr:cNvPr id="3" name="Picture 2">
          <a:extLst>
            <a:ext uri="{FF2B5EF4-FFF2-40B4-BE49-F238E27FC236}">
              <a16:creationId xmlns:a16="http://schemas.microsoft.com/office/drawing/2014/main" id="{303F6E9B-15B7-BE42-A462-6A6A03EB7B3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10247" y="3172403"/>
          <a:ext cx="1225847" cy="15082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A30" sqref="A30"/>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350</v>
      </c>
    </row>
    <row r="2" spans="1:17" ht="20.25" x14ac:dyDescent="0.3">
      <c r="A2" s="73"/>
      <c r="Q2" s="1"/>
    </row>
    <row r="3" spans="1:17" ht="20.25" x14ac:dyDescent="0.3">
      <c r="Q3" s="95" t="s">
        <v>2</v>
      </c>
    </row>
    <row r="4" spans="1:17" ht="12.75" customHeight="1" x14ac:dyDescent="0.2">
      <c r="Q4" s="96" t="s">
        <v>3</v>
      </c>
    </row>
    <row r="5" spans="1:17" x14ac:dyDescent="0.2">
      <c r="A5" s="115"/>
      <c r="B5" s="183"/>
      <c r="C5" s="183"/>
    </row>
    <row r="6" spans="1:17" ht="14.1" customHeight="1" x14ac:dyDescent="0.2">
      <c r="A6" s="184"/>
      <c r="B6" s="185"/>
      <c r="C6" s="185"/>
      <c r="D6" s="185"/>
      <c r="E6" s="186"/>
      <c r="G6" s="77" t="s">
        <v>4</v>
      </c>
      <c r="J6" s="203" t="s">
        <v>5</v>
      </c>
      <c r="K6" s="204"/>
      <c r="L6" s="205"/>
    </row>
    <row r="7" spans="1:17" ht="5.0999999999999996" customHeight="1" x14ac:dyDescent="0.2">
      <c r="A7" s="187"/>
      <c r="B7" s="188"/>
      <c r="C7" s="188"/>
      <c r="D7" s="188"/>
      <c r="E7" s="189"/>
    </row>
    <row r="8" spans="1:17" ht="14.1" customHeight="1" x14ac:dyDescent="0.2">
      <c r="A8" s="187"/>
      <c r="B8" s="188"/>
      <c r="C8" s="188"/>
      <c r="D8" s="188"/>
      <c r="E8" s="189"/>
      <c r="G8" s="94" t="s">
        <v>6</v>
      </c>
      <c r="J8" s="206" t="s">
        <v>336</v>
      </c>
      <c r="K8" s="207"/>
      <c r="L8" s="208"/>
      <c r="M8" s="114"/>
    </row>
    <row r="9" spans="1:17" ht="5.0999999999999996" customHeight="1" x14ac:dyDescent="0.2">
      <c r="A9" s="187"/>
      <c r="B9" s="188"/>
      <c r="C9" s="188"/>
      <c r="D9" s="188"/>
      <c r="E9" s="189"/>
    </row>
    <row r="10" spans="1:17" ht="14.1" customHeight="1" x14ac:dyDescent="0.2">
      <c r="A10" s="187"/>
      <c r="B10" s="188"/>
      <c r="C10" s="188"/>
      <c r="D10" s="188"/>
      <c r="E10" s="189"/>
      <c r="G10" t="s">
        <v>7</v>
      </c>
      <c r="L10" s="219" t="s">
        <v>8</v>
      </c>
      <c r="M10" s="220"/>
      <c r="N10" s="220"/>
      <c r="O10" s="220"/>
      <c r="P10" s="220"/>
      <c r="Q10" s="221"/>
    </row>
    <row r="11" spans="1:17" x14ac:dyDescent="0.2">
      <c r="A11" s="187"/>
      <c r="B11" s="188"/>
      <c r="C11" s="188"/>
      <c r="D11" s="188"/>
      <c r="E11" s="189"/>
    </row>
    <row r="12" spans="1:17" ht="5.0999999999999996" customHeight="1" x14ac:dyDescent="0.2">
      <c r="A12" s="187"/>
      <c r="B12" s="188"/>
      <c r="C12" s="188"/>
      <c r="D12" s="188"/>
      <c r="E12" s="189"/>
    </row>
    <row r="13" spans="1:17" ht="14.1" customHeight="1" x14ac:dyDescent="0.2">
      <c r="A13" s="187"/>
      <c r="B13" s="188"/>
      <c r="C13" s="188"/>
      <c r="D13" s="188"/>
      <c r="E13" s="189"/>
      <c r="G13" t="s">
        <v>9</v>
      </c>
      <c r="J13" s="193" t="s">
        <v>10</v>
      </c>
      <c r="K13" s="194"/>
      <c r="L13" s="194"/>
      <c r="M13" s="194"/>
      <c r="N13" s="194"/>
      <c r="O13" s="194"/>
      <c r="P13" s="194"/>
      <c r="Q13" s="195"/>
    </row>
    <row r="14" spans="1:17" ht="14.1" customHeight="1" x14ac:dyDescent="0.2">
      <c r="A14" s="187"/>
      <c r="B14" s="188"/>
      <c r="C14" s="188"/>
      <c r="D14" s="188"/>
      <c r="E14" s="189"/>
      <c r="G14" s="202" t="s">
        <v>11</v>
      </c>
      <c r="H14" s="202"/>
      <c r="I14" s="2"/>
      <c r="J14" s="196"/>
      <c r="K14" s="197"/>
      <c r="L14" s="197"/>
      <c r="M14" s="197"/>
      <c r="N14" s="197"/>
      <c r="O14" s="197"/>
      <c r="P14" s="197"/>
      <c r="Q14" s="198"/>
    </row>
    <row r="15" spans="1:17" ht="14.1" customHeight="1" x14ac:dyDescent="0.2">
      <c r="A15" s="187"/>
      <c r="B15" s="188"/>
      <c r="C15" s="188"/>
      <c r="D15" s="188"/>
      <c r="E15" s="189"/>
      <c r="G15" s="202"/>
      <c r="H15" s="202"/>
      <c r="I15" s="2"/>
      <c r="J15" s="196"/>
      <c r="K15" s="197"/>
      <c r="L15" s="197"/>
      <c r="M15" s="197"/>
      <c r="N15" s="197"/>
      <c r="O15" s="197"/>
      <c r="P15" s="197"/>
      <c r="Q15" s="198"/>
    </row>
    <row r="16" spans="1:17" ht="14.1" customHeight="1" x14ac:dyDescent="0.2">
      <c r="A16" s="187"/>
      <c r="B16" s="188"/>
      <c r="C16" s="188"/>
      <c r="D16" s="188"/>
      <c r="E16" s="189"/>
      <c r="G16" s="202"/>
      <c r="H16" s="202"/>
      <c r="I16" s="2"/>
      <c r="J16" s="196"/>
      <c r="K16" s="197"/>
      <c r="L16" s="197"/>
      <c r="M16" s="197"/>
      <c r="N16" s="197"/>
      <c r="O16" s="197"/>
      <c r="P16" s="197"/>
      <c r="Q16" s="198"/>
    </row>
    <row r="17" spans="1:17" ht="14.1" customHeight="1" x14ac:dyDescent="0.2">
      <c r="A17" s="187"/>
      <c r="B17" s="188"/>
      <c r="C17" s="188"/>
      <c r="D17" s="188"/>
      <c r="E17" s="189"/>
      <c r="G17" s="202"/>
      <c r="H17" s="202"/>
      <c r="I17" s="2"/>
      <c r="J17" s="196"/>
      <c r="K17" s="197"/>
      <c r="L17" s="197"/>
      <c r="M17" s="197"/>
      <c r="N17" s="197"/>
      <c r="O17" s="197"/>
      <c r="P17" s="197"/>
      <c r="Q17" s="198"/>
    </row>
    <row r="18" spans="1:17" ht="14.1" customHeight="1" x14ac:dyDescent="0.2">
      <c r="A18" s="187"/>
      <c r="B18" s="188"/>
      <c r="C18" s="188"/>
      <c r="D18" s="188"/>
      <c r="E18" s="189"/>
      <c r="G18" s="202"/>
      <c r="H18" s="202"/>
      <c r="I18" s="2"/>
      <c r="J18" s="196"/>
      <c r="K18" s="197"/>
      <c r="L18" s="197"/>
      <c r="M18" s="197"/>
      <c r="N18" s="197"/>
      <c r="O18" s="197"/>
      <c r="P18" s="197"/>
      <c r="Q18" s="198"/>
    </row>
    <row r="19" spans="1:17" ht="14.1" customHeight="1" x14ac:dyDescent="0.2">
      <c r="A19" s="187"/>
      <c r="B19" s="188"/>
      <c r="C19" s="188"/>
      <c r="D19" s="188"/>
      <c r="E19" s="189"/>
      <c r="J19" s="196"/>
      <c r="K19" s="197"/>
      <c r="L19" s="197"/>
      <c r="M19" s="197"/>
      <c r="N19" s="197"/>
      <c r="O19" s="197"/>
      <c r="P19" s="197"/>
      <c r="Q19" s="198"/>
    </row>
    <row r="20" spans="1:17" ht="14.1" customHeight="1" x14ac:dyDescent="0.2">
      <c r="A20" s="187"/>
      <c r="B20" s="188"/>
      <c r="C20" s="188"/>
      <c r="D20" s="188"/>
      <c r="E20" s="189"/>
      <c r="J20" s="196"/>
      <c r="K20" s="197"/>
      <c r="L20" s="197"/>
      <c r="M20" s="197"/>
      <c r="N20" s="197"/>
      <c r="O20" s="197"/>
      <c r="P20" s="197"/>
      <c r="Q20" s="198"/>
    </row>
    <row r="21" spans="1:17" ht="14.1" customHeight="1" x14ac:dyDescent="0.2">
      <c r="A21" s="187"/>
      <c r="B21" s="188"/>
      <c r="C21" s="188"/>
      <c r="D21" s="188"/>
      <c r="E21" s="189"/>
      <c r="J21" s="196"/>
      <c r="K21" s="197"/>
      <c r="L21" s="197"/>
      <c r="M21" s="197"/>
      <c r="N21" s="197"/>
      <c r="O21" s="197"/>
      <c r="P21" s="197"/>
      <c r="Q21" s="198"/>
    </row>
    <row r="22" spans="1:17" ht="14.1" customHeight="1" x14ac:dyDescent="0.2">
      <c r="A22" s="187"/>
      <c r="B22" s="188"/>
      <c r="C22" s="188"/>
      <c r="D22" s="188"/>
      <c r="E22" s="189"/>
      <c r="J22" s="196"/>
      <c r="K22" s="197"/>
      <c r="L22" s="197"/>
      <c r="M22" s="197"/>
      <c r="N22" s="197"/>
      <c r="O22" s="197"/>
      <c r="P22" s="197"/>
      <c r="Q22" s="198"/>
    </row>
    <row r="23" spans="1:17" ht="14.1" customHeight="1" x14ac:dyDescent="0.2">
      <c r="A23" s="190"/>
      <c r="B23" s="191"/>
      <c r="C23" s="191"/>
      <c r="D23" s="191"/>
      <c r="E23" s="192"/>
      <c r="J23" s="199"/>
      <c r="K23" s="200"/>
      <c r="L23" s="200"/>
      <c r="M23" s="200"/>
      <c r="N23" s="200"/>
      <c r="O23" s="200"/>
      <c r="P23" s="200"/>
      <c r="Q23" s="201"/>
    </row>
    <row r="24" spans="1:17" ht="5.0999999999999996" customHeight="1" x14ac:dyDescent="0.2"/>
    <row r="25" spans="1:17" ht="14.1" customHeight="1" x14ac:dyDescent="0.2">
      <c r="A25" t="s">
        <v>12</v>
      </c>
      <c r="G25" t="s">
        <v>13</v>
      </c>
      <c r="L25" s="219" t="s">
        <v>14</v>
      </c>
      <c r="M25" s="220"/>
      <c r="N25" s="220"/>
      <c r="O25" s="220"/>
      <c r="P25" s="220"/>
      <c r="Q25" s="221"/>
    </row>
    <row r="26" spans="1:17" ht="5.0999999999999996" customHeight="1" x14ac:dyDescent="0.2">
      <c r="A26" s="209" t="s">
        <v>351</v>
      </c>
      <c r="B26" s="210"/>
      <c r="C26" s="210"/>
      <c r="D26" s="210"/>
      <c r="E26" s="211"/>
    </row>
    <row r="27" spans="1:17" ht="14.1" customHeight="1" x14ac:dyDescent="0.2">
      <c r="A27" s="212"/>
      <c r="B27" s="213"/>
      <c r="C27" s="213"/>
      <c r="D27" s="213"/>
      <c r="E27" s="214"/>
      <c r="G27" t="s">
        <v>15</v>
      </c>
      <c r="M27" s="45" t="s">
        <v>16</v>
      </c>
    </row>
    <row r="28" spans="1:17" ht="14.1" customHeight="1" x14ac:dyDescent="0.2">
      <c r="A28" s="212"/>
      <c r="B28" s="213"/>
      <c r="C28" s="213"/>
      <c r="D28" s="213"/>
      <c r="E28" s="214"/>
      <c r="G28" t="s">
        <v>17</v>
      </c>
      <c r="I28" t="s">
        <v>18</v>
      </c>
      <c r="M28" s="219"/>
      <c r="N28" s="220"/>
      <c r="O28" s="220"/>
      <c r="P28" s="220"/>
      <c r="Q28" s="221"/>
    </row>
    <row r="29" spans="1:17" ht="14.1" customHeight="1" x14ac:dyDescent="0.2">
      <c r="A29" s="215"/>
      <c r="B29" s="216"/>
      <c r="C29" s="216"/>
      <c r="D29" s="216"/>
      <c r="E29" s="217"/>
      <c r="I29" t="s">
        <v>19</v>
      </c>
      <c r="M29" s="219"/>
      <c r="N29" s="220"/>
      <c r="O29" s="220"/>
      <c r="P29" s="220"/>
      <c r="Q29" s="221"/>
    </row>
    <row r="30" spans="1:17" ht="5.0999999999999996" customHeight="1" x14ac:dyDescent="0.2">
      <c r="A30" s="110"/>
    </row>
    <row r="31" spans="1:17" ht="14.1" customHeight="1" x14ac:dyDescent="0.2">
      <c r="A31" s="218"/>
      <c r="B31" s="218"/>
      <c r="C31" s="218"/>
      <c r="D31" s="218"/>
      <c r="E31" s="218"/>
      <c r="G31" t="s">
        <v>20</v>
      </c>
      <c r="J31" s="193" t="s">
        <v>339</v>
      </c>
      <c r="K31" s="194"/>
      <c r="L31" s="194"/>
      <c r="M31" s="194"/>
      <c r="N31" s="194"/>
      <c r="O31" s="194"/>
      <c r="P31" s="194"/>
      <c r="Q31" s="195"/>
    </row>
    <row r="32" spans="1:17" ht="14.1" customHeight="1" x14ac:dyDescent="0.2">
      <c r="A32" s="218"/>
      <c r="B32" s="218"/>
      <c r="C32" s="218"/>
      <c r="D32" s="218"/>
      <c r="E32" s="218"/>
      <c r="J32" s="196"/>
      <c r="K32" s="197"/>
      <c r="L32" s="197"/>
      <c r="M32" s="197"/>
      <c r="N32" s="197"/>
      <c r="O32" s="197"/>
      <c r="P32" s="197"/>
      <c r="Q32" s="198"/>
    </row>
    <row r="33" spans="1:17" ht="14.1" customHeight="1" x14ac:dyDescent="0.2">
      <c r="A33" s="218"/>
      <c r="B33" s="218"/>
      <c r="C33" s="218"/>
      <c r="D33" s="218"/>
      <c r="E33" s="218"/>
      <c r="J33" s="196"/>
      <c r="K33" s="197"/>
      <c r="L33" s="197"/>
      <c r="M33" s="197"/>
      <c r="N33" s="197"/>
      <c r="O33" s="197"/>
      <c r="P33" s="197"/>
      <c r="Q33" s="198"/>
    </row>
    <row r="34" spans="1:17" ht="14.1" customHeight="1" x14ac:dyDescent="0.2">
      <c r="A34" s="176" t="s">
        <v>21</v>
      </c>
      <c r="B34" s="177"/>
      <c r="C34" s="177"/>
      <c r="D34" s="177"/>
      <c r="E34" s="177"/>
      <c r="F34" s="178"/>
      <c r="G34" s="178"/>
      <c r="H34" s="177"/>
      <c r="I34" s="179"/>
      <c r="J34" s="196"/>
      <c r="K34" s="197"/>
      <c r="L34" s="197"/>
      <c r="M34" s="197"/>
      <c r="N34" s="197"/>
      <c r="O34" s="197"/>
      <c r="P34" s="197"/>
      <c r="Q34" s="198"/>
    </row>
    <row r="35" spans="1:17" ht="14.1" customHeight="1" x14ac:dyDescent="0.2">
      <c r="A35" s="176" t="s">
        <v>22</v>
      </c>
      <c r="B35" s="177"/>
      <c r="C35" s="177"/>
      <c r="D35" s="177"/>
      <c r="E35" s="177"/>
      <c r="F35" s="177"/>
      <c r="G35" s="177"/>
      <c r="H35" s="177"/>
      <c r="I35" s="179"/>
      <c r="J35" s="196"/>
      <c r="K35" s="197"/>
      <c r="L35" s="197"/>
      <c r="M35" s="197"/>
      <c r="N35" s="197"/>
      <c r="O35" s="197"/>
      <c r="P35" s="197"/>
      <c r="Q35" s="198"/>
    </row>
    <row r="36" spans="1:17" ht="14.1" customHeight="1" x14ac:dyDescent="0.2">
      <c r="A36" s="176" t="s">
        <v>314</v>
      </c>
      <c r="B36" s="177"/>
      <c r="C36" s="177"/>
      <c r="D36" s="177"/>
      <c r="E36" s="177"/>
      <c r="F36" s="177"/>
      <c r="G36" s="177"/>
      <c r="H36" s="177"/>
      <c r="I36" s="179"/>
      <c r="J36" s="196"/>
      <c r="K36" s="197"/>
      <c r="L36" s="197"/>
      <c r="M36" s="197"/>
      <c r="N36" s="197"/>
      <c r="O36" s="197"/>
      <c r="P36" s="197"/>
      <c r="Q36" s="198"/>
    </row>
    <row r="37" spans="1:17" ht="14.1" customHeight="1" x14ac:dyDescent="0.2">
      <c r="A37" s="176" t="s">
        <v>23</v>
      </c>
      <c r="B37" s="177"/>
      <c r="C37" s="177"/>
      <c r="D37" s="177"/>
      <c r="E37" s="177"/>
      <c r="F37" s="177"/>
      <c r="G37" s="177"/>
      <c r="H37" s="177"/>
      <c r="I37" s="179"/>
      <c r="J37" s="196"/>
      <c r="K37" s="197"/>
      <c r="L37" s="197"/>
      <c r="M37" s="197"/>
      <c r="N37" s="197"/>
      <c r="O37" s="197"/>
      <c r="P37" s="197"/>
      <c r="Q37" s="198"/>
    </row>
    <row r="38" spans="1:17" ht="14.1" customHeight="1" x14ac:dyDescent="0.2">
      <c r="A38" s="177"/>
      <c r="B38" s="177"/>
      <c r="C38" s="177"/>
      <c r="D38" s="177"/>
      <c r="E38" s="177"/>
      <c r="F38" s="177"/>
      <c r="G38" s="177"/>
      <c r="H38" s="177"/>
      <c r="I38" s="179"/>
      <c r="J38" s="196"/>
      <c r="K38" s="197"/>
      <c r="L38" s="197"/>
      <c r="M38" s="197"/>
      <c r="N38" s="197"/>
      <c r="O38" s="197"/>
      <c r="P38" s="197"/>
      <c r="Q38" s="198"/>
    </row>
    <row r="39" spans="1:17" ht="14.1" customHeight="1" x14ac:dyDescent="0.2">
      <c r="A39" s="179"/>
      <c r="B39" s="179"/>
      <c r="C39" s="179"/>
      <c r="D39" s="179"/>
      <c r="E39" s="179"/>
      <c r="F39" s="179"/>
      <c r="G39" s="179"/>
      <c r="H39" s="179"/>
      <c r="I39" s="179"/>
      <c r="J39" s="199"/>
      <c r="K39" s="200"/>
      <c r="L39" s="200"/>
      <c r="M39" s="200"/>
      <c r="N39" s="200"/>
      <c r="O39" s="200"/>
      <c r="P39" s="200"/>
      <c r="Q39" s="201"/>
    </row>
    <row r="43" spans="1:17" hidden="1" x14ac:dyDescent="0.2">
      <c r="A43" t="s">
        <v>24</v>
      </c>
    </row>
    <row r="44" spans="1:17" hidden="1" x14ac:dyDescent="0.2">
      <c r="A44" t="s">
        <v>16</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A20" sqref="A20"/>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B132A68</v>
      </c>
    </row>
    <row r="2" spans="1:18" ht="15.95" customHeight="1" thickBot="1" x14ac:dyDescent="0.3">
      <c r="A2" s="13" t="s">
        <v>25</v>
      </c>
      <c r="B2" s="14"/>
      <c r="C2" s="236" t="str">
        <f>'FRA-detail'!A26</f>
        <v>Merlin 1-30,  NW9 5XP</v>
      </c>
      <c r="D2" s="237"/>
      <c r="E2" s="237"/>
      <c r="F2" s="237"/>
      <c r="G2" s="237"/>
      <c r="H2" s="237"/>
      <c r="I2" s="237"/>
      <c r="J2" s="238"/>
      <c r="K2" s="239" t="s">
        <v>26</v>
      </c>
      <c r="L2" s="240"/>
      <c r="M2" s="240"/>
      <c r="N2" s="97" t="str">
        <f>'FRA-detail'!J8</f>
        <v>06.11.19</v>
      </c>
      <c r="O2" s="5"/>
      <c r="P2" s="5"/>
    </row>
    <row r="4" spans="1:18" ht="15" customHeight="1" x14ac:dyDescent="0.2">
      <c r="A4" t="s">
        <v>27</v>
      </c>
      <c r="C4" s="243" t="s">
        <v>28</v>
      </c>
      <c r="D4" s="244"/>
      <c r="E4" s="244"/>
      <c r="F4" s="245"/>
      <c r="H4" s="6" t="s">
        <v>29</v>
      </c>
      <c r="I4" s="7"/>
      <c r="J4" s="7"/>
      <c r="K4" s="7"/>
      <c r="L4" s="7"/>
      <c r="M4" s="7"/>
      <c r="N4" s="7"/>
      <c r="O4" s="7"/>
      <c r="P4" s="8"/>
      <c r="R4" t="s">
        <v>30</v>
      </c>
    </row>
    <row r="5" spans="1:18" x14ac:dyDescent="0.2">
      <c r="C5" s="241" t="s">
        <v>31</v>
      </c>
      <c r="D5" s="241"/>
      <c r="E5" s="241"/>
      <c r="F5" s="241"/>
      <c r="H5" s="9"/>
      <c r="P5" s="10"/>
      <c r="R5" t="s">
        <v>32</v>
      </c>
    </row>
    <row r="6" spans="1:18" x14ac:dyDescent="0.2">
      <c r="C6" s="242"/>
      <c r="D6" s="242"/>
      <c r="E6" s="242"/>
      <c r="F6" s="242"/>
      <c r="H6" s="9"/>
      <c r="P6" s="10"/>
      <c r="R6" t="s">
        <v>28</v>
      </c>
    </row>
    <row r="7" spans="1:18" x14ac:dyDescent="0.2">
      <c r="A7" t="s">
        <v>33</v>
      </c>
      <c r="H7" s="9"/>
      <c r="P7" s="10"/>
      <c r="R7" t="s">
        <v>34</v>
      </c>
    </row>
    <row r="8" spans="1:18" ht="12.75" customHeight="1" x14ac:dyDescent="0.2">
      <c r="A8" s="193" t="s">
        <v>352</v>
      </c>
      <c r="B8" s="194"/>
      <c r="C8" s="194"/>
      <c r="D8" s="194"/>
      <c r="E8" s="194"/>
      <c r="F8" s="195"/>
      <c r="H8" s="9"/>
      <c r="P8" s="10"/>
      <c r="R8" t="s">
        <v>35</v>
      </c>
    </row>
    <row r="9" spans="1:18" x14ac:dyDescent="0.2">
      <c r="A9" s="196"/>
      <c r="B9" s="197"/>
      <c r="C9" s="197"/>
      <c r="D9" s="197"/>
      <c r="E9" s="197"/>
      <c r="F9" s="198"/>
      <c r="H9" s="9"/>
      <c r="P9" s="10"/>
    </row>
    <row r="10" spans="1:18" x14ac:dyDescent="0.2">
      <c r="A10" s="196"/>
      <c r="B10" s="197"/>
      <c r="C10" s="197"/>
      <c r="D10" s="197"/>
      <c r="E10" s="197"/>
      <c r="F10" s="198"/>
      <c r="H10" s="9"/>
      <c r="P10" s="10"/>
    </row>
    <row r="11" spans="1:18" x14ac:dyDescent="0.2">
      <c r="A11" s="199"/>
      <c r="B11" s="200"/>
      <c r="C11" s="200"/>
      <c r="D11" s="200"/>
      <c r="E11" s="200"/>
      <c r="F11" s="201"/>
      <c r="H11" s="9"/>
      <c r="P11" s="10"/>
    </row>
    <row r="12" spans="1:18" x14ac:dyDescent="0.2">
      <c r="H12" s="9"/>
      <c r="P12" s="10"/>
    </row>
    <row r="13" spans="1:18" x14ac:dyDescent="0.2">
      <c r="A13" t="s">
        <v>36</v>
      </c>
      <c r="H13" s="9"/>
      <c r="P13" s="10"/>
    </row>
    <row r="14" spans="1:18" ht="12.75" customHeight="1" x14ac:dyDescent="0.2">
      <c r="A14" s="193" t="s">
        <v>353</v>
      </c>
      <c r="B14" s="194"/>
      <c r="C14" s="194"/>
      <c r="D14" s="194"/>
      <c r="E14" s="194"/>
      <c r="F14" s="195"/>
      <c r="H14" s="11" t="s">
        <v>37</v>
      </c>
      <c r="I14" s="116"/>
      <c r="J14" s="222" t="s">
        <v>38</v>
      </c>
      <c r="K14" s="222"/>
      <c r="L14" s="222"/>
      <c r="M14" s="222"/>
      <c r="N14" s="222"/>
      <c r="O14" s="222"/>
      <c r="P14" s="223"/>
    </row>
    <row r="15" spans="1:18" x14ac:dyDescent="0.2">
      <c r="A15" s="196"/>
      <c r="B15" s="197"/>
      <c r="C15" s="197"/>
      <c r="D15" s="197"/>
      <c r="E15" s="197"/>
      <c r="F15" s="198"/>
      <c r="H15" s="11" t="s">
        <v>39</v>
      </c>
      <c r="I15" s="116"/>
      <c r="J15" s="222" t="s">
        <v>40</v>
      </c>
      <c r="K15" s="222"/>
      <c r="L15" s="222"/>
      <c r="M15" s="222"/>
      <c r="N15" s="222"/>
      <c r="O15" s="222"/>
      <c r="P15" s="223"/>
    </row>
    <row r="16" spans="1:18" x14ac:dyDescent="0.2">
      <c r="A16" s="196"/>
      <c r="B16" s="197"/>
      <c r="C16" s="197"/>
      <c r="D16" s="197"/>
      <c r="E16" s="197"/>
      <c r="F16" s="198"/>
      <c r="H16" s="11"/>
      <c r="I16" s="116"/>
      <c r="J16" s="222"/>
      <c r="K16" s="222"/>
      <c r="L16" s="222"/>
      <c r="M16" s="222"/>
      <c r="N16" s="222"/>
      <c r="O16" s="222"/>
      <c r="P16" s="223"/>
    </row>
    <row r="17" spans="1:16" x14ac:dyDescent="0.2">
      <c r="A17" s="196"/>
      <c r="B17" s="197"/>
      <c r="C17" s="197"/>
      <c r="D17" s="197"/>
      <c r="E17" s="197"/>
      <c r="F17" s="198"/>
      <c r="H17" s="11" t="s">
        <v>41</v>
      </c>
      <c r="I17" s="116"/>
      <c r="J17" s="222" t="s">
        <v>42</v>
      </c>
      <c r="K17" s="222"/>
      <c r="L17" s="222"/>
      <c r="M17" s="222"/>
      <c r="N17" s="222"/>
      <c r="O17" s="222"/>
      <c r="P17" s="223"/>
    </row>
    <row r="18" spans="1:16" x14ac:dyDescent="0.2">
      <c r="A18" s="196"/>
      <c r="B18" s="197"/>
      <c r="C18" s="197"/>
      <c r="D18" s="197"/>
      <c r="E18" s="197"/>
      <c r="F18" s="198"/>
      <c r="H18" s="12"/>
      <c r="I18" s="116"/>
      <c r="J18" s="222"/>
      <c r="K18" s="222"/>
      <c r="L18" s="222"/>
      <c r="M18" s="222"/>
      <c r="N18" s="222"/>
      <c r="O18" s="222"/>
      <c r="P18" s="223"/>
    </row>
    <row r="19" spans="1:16" x14ac:dyDescent="0.2">
      <c r="A19" s="199"/>
      <c r="B19" s="200"/>
      <c r="C19" s="200"/>
      <c r="D19" s="200"/>
      <c r="E19" s="200"/>
      <c r="F19" s="201"/>
      <c r="H19" s="11" t="s">
        <v>43</v>
      </c>
      <c r="I19" s="116"/>
      <c r="J19" s="222" t="s">
        <v>44</v>
      </c>
      <c r="K19" s="222"/>
      <c r="L19" s="222"/>
      <c r="M19" s="222"/>
      <c r="N19" s="222"/>
      <c r="O19" s="222"/>
      <c r="P19" s="223"/>
    </row>
    <row r="20" spans="1:16" x14ac:dyDescent="0.2">
      <c r="H20" s="12"/>
      <c r="I20" s="116"/>
      <c r="J20" s="222"/>
      <c r="K20" s="222"/>
      <c r="L20" s="222"/>
      <c r="M20" s="222"/>
      <c r="N20" s="222"/>
      <c r="O20" s="222"/>
      <c r="P20" s="223"/>
    </row>
    <row r="21" spans="1:16" x14ac:dyDescent="0.2">
      <c r="A21" t="s">
        <v>45</v>
      </c>
      <c r="H21" s="11" t="s">
        <v>46</v>
      </c>
      <c r="I21" s="116"/>
      <c r="J21" s="222" t="s">
        <v>47</v>
      </c>
      <c r="K21" s="222"/>
      <c r="L21" s="222"/>
      <c r="M21" s="222"/>
      <c r="N21" s="222"/>
      <c r="O21" s="222"/>
      <c r="P21" s="223"/>
    </row>
    <row r="22" spans="1:16" ht="12.75" customHeight="1" x14ac:dyDescent="0.2">
      <c r="A22" s="193" t="s">
        <v>337</v>
      </c>
      <c r="B22" s="194"/>
      <c r="C22" s="194"/>
      <c r="D22" s="194"/>
      <c r="E22" s="194"/>
      <c r="F22" s="195"/>
      <c r="H22" s="12"/>
      <c r="I22" s="116"/>
      <c r="J22" s="222"/>
      <c r="K22" s="222"/>
      <c r="L22" s="222"/>
      <c r="M22" s="222"/>
      <c r="N22" s="222"/>
      <c r="O22" s="222"/>
      <c r="P22" s="223"/>
    </row>
    <row r="23" spans="1:16" x14ac:dyDescent="0.2">
      <c r="A23" s="196"/>
      <c r="B23" s="197"/>
      <c r="C23" s="197"/>
      <c r="D23" s="197"/>
      <c r="E23" s="197"/>
      <c r="F23" s="198"/>
      <c r="H23" s="11" t="s">
        <v>48</v>
      </c>
      <c r="I23" s="116"/>
      <c r="J23" s="116" t="s">
        <v>49</v>
      </c>
      <c r="K23" s="116"/>
      <c r="L23" s="116"/>
      <c r="M23" s="116"/>
      <c r="N23" s="116"/>
      <c r="O23" s="116"/>
      <c r="P23" s="117"/>
    </row>
    <row r="24" spans="1:16" x14ac:dyDescent="0.2">
      <c r="A24" s="196"/>
      <c r="B24" s="197"/>
      <c r="C24" s="197"/>
      <c r="D24" s="197"/>
      <c r="E24" s="197"/>
      <c r="F24" s="198"/>
      <c r="H24" s="118"/>
      <c r="I24" s="119"/>
      <c r="J24" s="119"/>
      <c r="K24" s="119"/>
      <c r="L24" s="119"/>
      <c r="M24" s="119"/>
      <c r="N24" s="119"/>
      <c r="O24" s="119"/>
      <c r="P24" s="120"/>
    </row>
    <row r="25" spans="1:16" x14ac:dyDescent="0.2">
      <c r="A25" s="196"/>
      <c r="B25" s="197"/>
      <c r="C25" s="197"/>
      <c r="D25" s="197"/>
      <c r="E25" s="197"/>
      <c r="F25" s="198"/>
      <c r="H25" s="3" t="s">
        <v>50</v>
      </c>
      <c r="I25" s="4"/>
      <c r="J25" s="246" t="s">
        <v>51</v>
      </c>
      <c r="K25" s="247"/>
      <c r="L25" s="247"/>
      <c r="M25" s="247"/>
      <c r="N25" s="247"/>
      <c r="O25" s="247"/>
      <c r="P25" s="248"/>
    </row>
    <row r="26" spans="1:16" x14ac:dyDescent="0.2">
      <c r="A26" s="196"/>
      <c r="B26" s="197"/>
      <c r="C26" s="197"/>
      <c r="D26" s="197"/>
      <c r="E26" s="197"/>
      <c r="F26" s="198"/>
      <c r="H26" s="139" t="s">
        <v>30</v>
      </c>
      <c r="I26" s="226"/>
      <c r="J26" s="228" t="s">
        <v>52</v>
      </c>
      <c r="K26" s="229"/>
      <c r="L26" s="229"/>
      <c r="M26" s="229"/>
      <c r="N26" s="229"/>
      <c r="O26" s="229"/>
      <c r="P26" s="230"/>
    </row>
    <row r="27" spans="1:16" x14ac:dyDescent="0.2">
      <c r="A27" s="199"/>
      <c r="B27" s="200"/>
      <c r="C27" s="200"/>
      <c r="D27" s="200"/>
      <c r="E27" s="200"/>
      <c r="F27" s="201"/>
      <c r="H27" s="224" t="s">
        <v>32</v>
      </c>
      <c r="I27" s="226"/>
      <c r="J27" s="231" t="s">
        <v>53</v>
      </c>
      <c r="K27" s="231"/>
      <c r="L27" s="231"/>
      <c r="M27" s="231"/>
      <c r="N27" s="231"/>
      <c r="O27" s="231"/>
      <c r="P27" s="231"/>
    </row>
    <row r="28" spans="1:16" x14ac:dyDescent="0.2">
      <c r="A28" s="46"/>
      <c r="B28" s="46"/>
      <c r="C28" s="46"/>
      <c r="D28" s="46"/>
      <c r="E28" s="46"/>
      <c r="F28" s="46"/>
      <c r="H28" s="224"/>
      <c r="I28" s="226"/>
      <c r="J28" s="231"/>
      <c r="K28" s="231"/>
      <c r="L28" s="231"/>
      <c r="M28" s="231"/>
      <c r="N28" s="231"/>
      <c r="O28" s="231"/>
      <c r="P28" s="231"/>
    </row>
    <row r="29" spans="1:16" x14ac:dyDescent="0.2">
      <c r="A29" t="s">
        <v>54</v>
      </c>
      <c r="H29" s="224" t="s">
        <v>28</v>
      </c>
      <c r="I29" s="226"/>
      <c r="J29" s="231" t="s">
        <v>55</v>
      </c>
      <c r="K29" s="231"/>
      <c r="L29" s="231"/>
      <c r="M29" s="231"/>
      <c r="N29" s="231"/>
      <c r="O29" s="231"/>
      <c r="P29" s="231"/>
    </row>
    <row r="30" spans="1:16" ht="12.75" customHeight="1" x14ac:dyDescent="0.2">
      <c r="A30" s="193" t="s">
        <v>56</v>
      </c>
      <c r="B30" s="194"/>
      <c r="C30" s="194"/>
      <c r="D30" s="194"/>
      <c r="E30" s="194"/>
      <c r="F30" s="195"/>
      <c r="H30" s="224"/>
      <c r="I30" s="226"/>
      <c r="J30" s="231"/>
      <c r="K30" s="231"/>
      <c r="L30" s="231"/>
      <c r="M30" s="231"/>
      <c r="N30" s="231"/>
      <c r="O30" s="231"/>
      <c r="P30" s="231"/>
    </row>
    <row r="31" spans="1:16" ht="12.75" customHeight="1" x14ac:dyDescent="0.2">
      <c r="A31" s="196"/>
      <c r="B31" s="197"/>
      <c r="C31" s="197"/>
      <c r="D31" s="197"/>
      <c r="E31" s="197"/>
      <c r="F31" s="198"/>
      <c r="H31" s="224"/>
      <c r="I31" s="226"/>
      <c r="J31" s="231"/>
      <c r="K31" s="231"/>
      <c r="L31" s="231"/>
      <c r="M31" s="231"/>
      <c r="N31" s="231"/>
      <c r="O31" s="231"/>
      <c r="P31" s="231"/>
    </row>
    <row r="32" spans="1:16" x14ac:dyDescent="0.2">
      <c r="A32" s="196"/>
      <c r="B32" s="197"/>
      <c r="C32" s="197"/>
      <c r="D32" s="197"/>
      <c r="E32" s="197"/>
      <c r="F32" s="198"/>
      <c r="H32" s="224"/>
      <c r="I32" s="226"/>
      <c r="J32" s="231"/>
      <c r="K32" s="231"/>
      <c r="L32" s="231"/>
      <c r="M32" s="231"/>
      <c r="N32" s="231"/>
      <c r="O32" s="231"/>
      <c r="P32" s="231"/>
    </row>
    <row r="33" spans="1:16" x14ac:dyDescent="0.2">
      <c r="A33" s="199"/>
      <c r="B33" s="200"/>
      <c r="C33" s="200"/>
      <c r="D33" s="200"/>
      <c r="E33" s="200"/>
      <c r="F33" s="201"/>
      <c r="H33" s="224"/>
      <c r="I33" s="226"/>
      <c r="J33" s="235"/>
      <c r="K33" s="235"/>
      <c r="L33" s="235"/>
      <c r="M33" s="235"/>
      <c r="N33" s="235"/>
      <c r="O33" s="235"/>
      <c r="P33" s="235"/>
    </row>
    <row r="34" spans="1:16" x14ac:dyDescent="0.2">
      <c r="A34" s="47"/>
      <c r="B34" s="47"/>
      <c r="C34" s="47"/>
      <c r="D34" s="47"/>
      <c r="E34" s="47"/>
      <c r="F34" s="47"/>
      <c r="H34" s="224" t="s">
        <v>34</v>
      </c>
      <c r="I34" s="226"/>
      <c r="J34" s="231" t="s">
        <v>57</v>
      </c>
      <c r="K34" s="232"/>
      <c r="L34" s="232"/>
      <c r="M34" s="232"/>
      <c r="N34" s="232"/>
      <c r="O34" s="232"/>
      <c r="P34" s="232"/>
    </row>
    <row r="35" spans="1:16" x14ac:dyDescent="0.2">
      <c r="A35" t="s">
        <v>58</v>
      </c>
      <c r="H35" s="225"/>
      <c r="I35" s="227"/>
      <c r="J35" s="232"/>
      <c r="K35" s="232"/>
      <c r="L35" s="232"/>
      <c r="M35" s="232"/>
      <c r="N35" s="232"/>
      <c r="O35" s="232"/>
      <c r="P35" s="232"/>
    </row>
    <row r="36" spans="1:16" ht="12.75" customHeight="1" x14ac:dyDescent="0.2">
      <c r="A36" s="193" t="s">
        <v>349</v>
      </c>
      <c r="B36" s="194"/>
      <c r="C36" s="194"/>
      <c r="D36" s="194"/>
      <c r="E36" s="194"/>
      <c r="F36" s="195"/>
      <c r="H36" s="225"/>
      <c r="I36" s="227"/>
      <c r="J36" s="232"/>
      <c r="K36" s="232"/>
      <c r="L36" s="232"/>
      <c r="M36" s="232"/>
      <c r="N36" s="232"/>
      <c r="O36" s="232"/>
      <c r="P36" s="232"/>
    </row>
    <row r="37" spans="1:16" x14ac:dyDescent="0.2">
      <c r="A37" s="196"/>
      <c r="B37" s="197"/>
      <c r="C37" s="197"/>
      <c r="D37" s="197"/>
      <c r="E37" s="197"/>
      <c r="F37" s="198"/>
      <c r="H37" s="139" t="s">
        <v>35</v>
      </c>
      <c r="I37" s="138"/>
      <c r="J37" s="228" t="s">
        <v>59</v>
      </c>
      <c r="K37" s="233"/>
      <c r="L37" s="233"/>
      <c r="M37" s="233"/>
      <c r="N37" s="233"/>
      <c r="O37" s="233"/>
      <c r="P37" s="234"/>
    </row>
    <row r="38" spans="1:16" x14ac:dyDescent="0.2">
      <c r="A38" s="196"/>
      <c r="B38" s="197"/>
      <c r="C38" s="197"/>
      <c r="D38" s="197"/>
      <c r="E38" s="197"/>
      <c r="F38" s="198"/>
    </row>
    <row r="39" spans="1:16" ht="48.75" customHeight="1" x14ac:dyDescent="0.2">
      <c r="A39" s="199"/>
      <c r="B39" s="200"/>
      <c r="C39" s="200"/>
      <c r="D39" s="200"/>
      <c r="E39" s="200"/>
      <c r="F39" s="201"/>
    </row>
    <row r="40" spans="1:16" x14ac:dyDescent="0.2">
      <c r="A40" s="137"/>
      <c r="B40" s="137"/>
      <c r="C40" s="137"/>
      <c r="D40" s="137"/>
      <c r="E40" s="137"/>
      <c r="F40" s="137"/>
    </row>
    <row r="41" spans="1:16" x14ac:dyDescent="0.2">
      <c r="A41" t="s">
        <v>60</v>
      </c>
    </row>
    <row r="42" spans="1:16" x14ac:dyDescent="0.2">
      <c r="A42" s="193" t="s">
        <v>338</v>
      </c>
      <c r="B42" s="194"/>
      <c r="C42" s="194"/>
      <c r="D42" s="194"/>
      <c r="E42" s="194"/>
      <c r="F42" s="195"/>
    </row>
    <row r="43" spans="1:16" x14ac:dyDescent="0.2">
      <c r="A43" s="196"/>
      <c r="B43" s="197"/>
      <c r="C43" s="197"/>
      <c r="D43" s="197"/>
      <c r="E43" s="197"/>
      <c r="F43" s="198"/>
    </row>
    <row r="44" spans="1:16" x14ac:dyDescent="0.2">
      <c r="A44" s="196"/>
      <c r="B44" s="197"/>
      <c r="C44" s="197"/>
      <c r="D44" s="197"/>
      <c r="E44" s="197"/>
      <c r="F44" s="198"/>
    </row>
    <row r="45" spans="1:16" x14ac:dyDescent="0.2">
      <c r="A45" s="199"/>
      <c r="B45" s="200"/>
      <c r="C45" s="200"/>
      <c r="D45" s="200"/>
      <c r="E45" s="200"/>
      <c r="F45" s="201"/>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zoomScale="110" zoomScaleNormal="110" workbookViewId="0">
      <selection activeCell="F64" sqref="F64"/>
    </sheetView>
  </sheetViews>
  <sheetFormatPr defaultRowHeight="12.75" x14ac:dyDescent="0.2"/>
  <cols>
    <col min="1" max="1" width="9.42578125" customWidth="1"/>
    <col min="2" max="2" width="55.7109375" customWidth="1"/>
    <col min="3" max="3" width="7.28515625" customWidth="1"/>
    <col min="4" max="4" width="7.7109375" customWidth="1"/>
    <col min="5" max="5" width="66.570312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6" t="s">
        <v>61</v>
      </c>
      <c r="B1" s="87" t="s">
        <v>62</v>
      </c>
      <c r="C1" s="257" t="s">
        <v>63</v>
      </c>
      <c r="D1" s="258"/>
      <c r="E1" s="259"/>
      <c r="F1" s="88" t="s">
        <v>64</v>
      </c>
      <c r="G1" s="85"/>
      <c r="H1" s="76" t="str">
        <f>'FRA-detail'!P1</f>
        <v>UPRN</v>
      </c>
      <c r="I1" s="76" t="str">
        <f>'FRA-detail'!Q1</f>
        <v>B132A68</v>
      </c>
    </row>
    <row r="2" spans="1:12" ht="24" customHeight="1" x14ac:dyDescent="0.2">
      <c r="A2" s="89" t="s">
        <v>65</v>
      </c>
      <c r="B2" s="16" t="s">
        <v>66</v>
      </c>
      <c r="C2" s="260" t="s">
        <v>67</v>
      </c>
      <c r="D2" s="261"/>
      <c r="E2" s="262"/>
      <c r="F2" s="81" t="s">
        <v>68</v>
      </c>
      <c r="G2" s="77"/>
      <c r="K2" t="s">
        <v>24</v>
      </c>
      <c r="L2" t="s">
        <v>69</v>
      </c>
    </row>
    <row r="3" spans="1:12" ht="48" x14ac:dyDescent="0.2">
      <c r="A3" s="89" t="s">
        <v>70</v>
      </c>
      <c r="B3" s="79" t="s">
        <v>71</v>
      </c>
      <c r="C3" s="263" t="s">
        <v>72</v>
      </c>
      <c r="D3" s="263"/>
      <c r="E3" s="264"/>
      <c r="F3" s="81" t="s">
        <v>68</v>
      </c>
      <c r="G3" s="77"/>
      <c r="K3" t="s">
        <v>16</v>
      </c>
      <c r="L3" t="s">
        <v>73</v>
      </c>
    </row>
    <row r="4" spans="1:12" ht="36" x14ac:dyDescent="0.2">
      <c r="A4" s="89" t="s">
        <v>74</v>
      </c>
      <c r="B4" s="80" t="s">
        <v>75</v>
      </c>
      <c r="C4" s="263" t="s">
        <v>76</v>
      </c>
      <c r="D4" s="263"/>
      <c r="E4" s="264"/>
      <c r="F4" s="82" t="s">
        <v>34</v>
      </c>
      <c r="K4" s="77" t="s">
        <v>77</v>
      </c>
      <c r="L4" t="s">
        <v>78</v>
      </c>
    </row>
    <row r="5" spans="1:12" ht="48" x14ac:dyDescent="0.2">
      <c r="A5" s="89" t="s">
        <v>79</v>
      </c>
      <c r="B5" s="16" t="s">
        <v>80</v>
      </c>
      <c r="C5" s="263" t="s">
        <v>81</v>
      </c>
      <c r="D5" s="263"/>
      <c r="E5" s="264"/>
      <c r="F5" s="83" t="s">
        <v>28</v>
      </c>
      <c r="K5" s="77" t="s">
        <v>82</v>
      </c>
      <c r="L5" t="s">
        <v>83</v>
      </c>
    </row>
    <row r="6" spans="1:12" ht="36.75" thickBot="1" x14ac:dyDescent="0.25">
      <c r="A6" s="89" t="s">
        <v>84</v>
      </c>
      <c r="B6" s="79" t="s">
        <v>85</v>
      </c>
      <c r="C6" s="263" t="s">
        <v>86</v>
      </c>
      <c r="D6" s="263"/>
      <c r="E6" s="264"/>
      <c r="F6" s="84" t="s">
        <v>32</v>
      </c>
      <c r="L6" t="s">
        <v>87</v>
      </c>
    </row>
    <row r="7" spans="1:12" ht="26.1" customHeight="1" thickBot="1" x14ac:dyDescent="0.25">
      <c r="A7" s="90" t="s">
        <v>88</v>
      </c>
      <c r="B7" s="91" t="s">
        <v>89</v>
      </c>
      <c r="C7" s="251" t="s">
        <v>90</v>
      </c>
      <c r="D7" s="251"/>
      <c r="E7" s="252"/>
      <c r="F7" s="92" t="s">
        <v>91</v>
      </c>
      <c r="L7" t="s">
        <v>92</v>
      </c>
    </row>
    <row r="8" spans="1:12" ht="33" customHeight="1" x14ac:dyDescent="0.2">
      <c r="A8" s="20"/>
      <c r="B8" s="99" t="s">
        <v>93</v>
      </c>
      <c r="C8" s="21"/>
      <c r="D8" s="21"/>
    </row>
    <row r="9" spans="1:12" ht="45" customHeight="1" thickBot="1" x14ac:dyDescent="0.25">
      <c r="A9" s="20"/>
      <c r="B9" s="256" t="s">
        <v>94</v>
      </c>
      <c r="C9" s="256"/>
      <c r="D9" s="256"/>
      <c r="E9" s="256"/>
      <c r="F9" s="256"/>
    </row>
    <row r="10" spans="1:12" ht="18" customHeight="1" thickBot="1" x14ac:dyDescent="0.25">
      <c r="A10" s="106" t="s">
        <v>25</v>
      </c>
      <c r="B10" s="253"/>
      <c r="C10" s="254"/>
      <c r="D10" s="255"/>
      <c r="E10" s="105" t="s">
        <v>95</v>
      </c>
      <c r="F10" s="98" t="str">
        <f>'FRA-detail'!J8</f>
        <v>06.11.19</v>
      </c>
    </row>
    <row r="11" spans="1:12" ht="9.9499999999999993" customHeight="1" thickBot="1" x14ac:dyDescent="0.25"/>
    <row r="12" spans="1:12" ht="24.75" thickBot="1" x14ac:dyDescent="0.25">
      <c r="A12" s="22" t="s">
        <v>96</v>
      </c>
      <c r="B12" s="23" t="s">
        <v>97</v>
      </c>
      <c r="C12" s="24" t="s">
        <v>98</v>
      </c>
      <c r="D12" s="34" t="s">
        <v>61</v>
      </c>
      <c r="E12" s="100" t="s">
        <v>99</v>
      </c>
      <c r="F12" s="101" t="s">
        <v>100</v>
      </c>
      <c r="G12" s="55" t="s">
        <v>101</v>
      </c>
      <c r="H12" s="55" t="s">
        <v>102</v>
      </c>
    </row>
    <row r="13" spans="1:12" x14ac:dyDescent="0.2">
      <c r="A13" s="249" t="s">
        <v>103</v>
      </c>
      <c r="B13" s="250"/>
      <c r="C13" s="250"/>
      <c r="D13" s="250"/>
      <c r="E13" s="250"/>
      <c r="I13">
        <v>0</v>
      </c>
    </row>
    <row r="14" spans="1:12" x14ac:dyDescent="0.2">
      <c r="A14" s="121">
        <v>1</v>
      </c>
      <c r="B14" s="122" t="s">
        <v>104</v>
      </c>
      <c r="C14" s="48" t="s">
        <v>16</v>
      </c>
      <c r="D14" s="48" t="s">
        <v>70</v>
      </c>
      <c r="E14" s="49" t="s">
        <v>325</v>
      </c>
      <c r="F14" s="49"/>
      <c r="G14" s="62"/>
      <c r="H14" s="69"/>
      <c r="I14">
        <f t="shared" ref="I14:I45" si="0">IF(ISBLANK(D14),I13,I13+1)</f>
        <v>1</v>
      </c>
    </row>
    <row r="15" spans="1:12" x14ac:dyDescent="0.2">
      <c r="A15" s="52">
        <v>1</v>
      </c>
      <c r="B15" s="123"/>
      <c r="C15" s="48"/>
      <c r="D15" s="48"/>
      <c r="E15" s="49"/>
      <c r="F15" s="49"/>
      <c r="G15" s="62"/>
      <c r="H15" s="69"/>
      <c r="I15">
        <f t="shared" si="0"/>
        <v>1</v>
      </c>
    </row>
    <row r="16" spans="1:12" ht="24" x14ac:dyDescent="0.2">
      <c r="A16" s="121">
        <v>2</v>
      </c>
      <c r="B16" s="122" t="s">
        <v>105</v>
      </c>
      <c r="C16" s="48" t="s">
        <v>16</v>
      </c>
      <c r="D16" s="48" t="s">
        <v>70</v>
      </c>
      <c r="E16" s="49" t="s">
        <v>347</v>
      </c>
      <c r="F16" s="49"/>
      <c r="G16" s="62"/>
      <c r="H16" s="69"/>
      <c r="I16">
        <f t="shared" si="0"/>
        <v>2</v>
      </c>
    </row>
    <row r="17" spans="1:9" x14ac:dyDescent="0.2">
      <c r="A17" s="52">
        <v>2</v>
      </c>
      <c r="B17" s="123"/>
      <c r="C17" s="48"/>
      <c r="D17" s="48"/>
      <c r="E17" s="49"/>
      <c r="F17" s="49"/>
      <c r="G17" s="62"/>
      <c r="H17" s="69"/>
      <c r="I17">
        <f t="shared" si="0"/>
        <v>2</v>
      </c>
    </row>
    <row r="18" spans="1:9" x14ac:dyDescent="0.2">
      <c r="A18" s="124">
        <v>3</v>
      </c>
      <c r="B18" s="125" t="s">
        <v>106</v>
      </c>
      <c r="C18" s="48" t="s">
        <v>82</v>
      </c>
      <c r="D18" s="48"/>
      <c r="E18" s="49" t="s">
        <v>217</v>
      </c>
      <c r="F18" s="49"/>
      <c r="G18" s="62"/>
      <c r="H18" s="69"/>
      <c r="I18">
        <f t="shared" si="0"/>
        <v>2</v>
      </c>
    </row>
    <row r="19" spans="1:9" x14ac:dyDescent="0.2">
      <c r="A19" s="126" t="s">
        <v>107</v>
      </c>
      <c r="B19" s="127"/>
      <c r="C19" s="127"/>
      <c r="D19" s="127"/>
      <c r="E19" s="127"/>
      <c r="F19" s="127"/>
      <c r="G19" s="63"/>
      <c r="H19" s="63"/>
      <c r="I19">
        <f t="shared" si="0"/>
        <v>2</v>
      </c>
    </row>
    <row r="20" spans="1:9" x14ac:dyDescent="0.2">
      <c r="A20" s="121">
        <v>4</v>
      </c>
      <c r="B20" s="122" t="s">
        <v>108</v>
      </c>
      <c r="C20" s="48" t="s">
        <v>24</v>
      </c>
      <c r="D20" s="48"/>
      <c r="E20" s="135" t="s">
        <v>340</v>
      </c>
      <c r="F20" s="49"/>
      <c r="G20" s="48"/>
      <c r="H20" s="69"/>
      <c r="I20">
        <f t="shared" si="0"/>
        <v>2</v>
      </c>
    </row>
    <row r="21" spans="1:9" x14ac:dyDescent="0.2">
      <c r="A21" s="52">
        <v>4</v>
      </c>
      <c r="B21" s="123"/>
      <c r="C21" s="48"/>
      <c r="D21" s="48"/>
      <c r="E21" s="135"/>
      <c r="F21" s="49"/>
      <c r="G21" s="48"/>
      <c r="H21" s="69"/>
      <c r="I21">
        <f t="shared" si="0"/>
        <v>2</v>
      </c>
    </row>
    <row r="22" spans="1:9" x14ac:dyDescent="0.2">
      <c r="A22" s="121">
        <v>5</v>
      </c>
      <c r="B22" s="122" t="s">
        <v>110</v>
      </c>
      <c r="C22" s="48" t="s">
        <v>24</v>
      </c>
      <c r="D22" s="48"/>
      <c r="E22" s="135" t="s">
        <v>341</v>
      </c>
      <c r="F22" s="49"/>
      <c r="G22" s="48"/>
      <c r="H22" s="69"/>
      <c r="I22">
        <f t="shared" si="0"/>
        <v>2</v>
      </c>
    </row>
    <row r="23" spans="1:9" x14ac:dyDescent="0.2">
      <c r="A23" s="52">
        <v>5</v>
      </c>
      <c r="B23" s="123"/>
      <c r="C23" s="48"/>
      <c r="D23" s="48"/>
      <c r="E23" s="135"/>
      <c r="F23" s="49"/>
      <c r="G23" s="48"/>
      <c r="H23" s="69"/>
      <c r="I23">
        <f t="shared" si="0"/>
        <v>2</v>
      </c>
    </row>
    <row r="24" spans="1:9" x14ac:dyDescent="0.2">
      <c r="A24" s="121">
        <v>6</v>
      </c>
      <c r="B24" s="122" t="s">
        <v>112</v>
      </c>
      <c r="C24" s="48" t="s">
        <v>24</v>
      </c>
      <c r="D24" s="48"/>
      <c r="E24" s="49" t="s">
        <v>313</v>
      </c>
      <c r="F24" s="49"/>
      <c r="G24" s="48"/>
      <c r="H24" s="69"/>
      <c r="I24">
        <f t="shared" si="0"/>
        <v>2</v>
      </c>
    </row>
    <row r="25" spans="1:9" x14ac:dyDescent="0.2">
      <c r="A25" s="52">
        <v>6</v>
      </c>
      <c r="B25" s="123"/>
      <c r="C25" s="48"/>
      <c r="D25" s="48"/>
      <c r="E25" s="49"/>
      <c r="F25" s="49"/>
      <c r="G25" s="48"/>
      <c r="H25" s="69"/>
      <c r="I25">
        <f t="shared" si="0"/>
        <v>2</v>
      </c>
    </row>
    <row r="26" spans="1:9" x14ac:dyDescent="0.2">
      <c r="A26" s="126" t="s">
        <v>113</v>
      </c>
      <c r="B26" s="127"/>
      <c r="C26" s="127"/>
      <c r="D26" s="127"/>
      <c r="E26" s="127"/>
      <c r="F26" s="127"/>
      <c r="G26" s="63"/>
      <c r="H26" s="63"/>
      <c r="I26">
        <f t="shared" si="0"/>
        <v>2</v>
      </c>
    </row>
    <row r="27" spans="1:9" x14ac:dyDescent="0.2">
      <c r="A27" s="121">
        <v>7</v>
      </c>
      <c r="B27" s="122" t="s">
        <v>114</v>
      </c>
      <c r="C27" s="48" t="s">
        <v>16</v>
      </c>
      <c r="D27" s="48"/>
      <c r="E27" s="49" t="s">
        <v>310</v>
      </c>
      <c r="F27" s="49"/>
      <c r="G27" s="48"/>
      <c r="H27" s="69"/>
      <c r="I27">
        <f t="shared" si="0"/>
        <v>2</v>
      </c>
    </row>
    <row r="28" spans="1:9" x14ac:dyDescent="0.2">
      <c r="A28" s="52">
        <v>7</v>
      </c>
      <c r="B28" s="123"/>
      <c r="C28" s="48"/>
      <c r="D28" s="48"/>
      <c r="E28" s="49"/>
      <c r="F28" s="49"/>
      <c r="G28" s="48"/>
      <c r="H28" s="69"/>
      <c r="I28">
        <f t="shared" si="0"/>
        <v>2</v>
      </c>
    </row>
    <row r="29" spans="1:9" x14ac:dyDescent="0.2">
      <c r="A29" s="126" t="s">
        <v>115</v>
      </c>
      <c r="B29" s="127"/>
      <c r="C29" s="127"/>
      <c r="D29" s="127"/>
      <c r="E29" s="127"/>
      <c r="F29" s="127"/>
      <c r="G29" s="63"/>
      <c r="H29" s="63"/>
      <c r="I29">
        <f t="shared" si="0"/>
        <v>2</v>
      </c>
    </row>
    <row r="30" spans="1:9" x14ac:dyDescent="0.2">
      <c r="A30" s="121">
        <v>8</v>
      </c>
      <c r="B30" s="71" t="s">
        <v>116</v>
      </c>
      <c r="C30" s="48" t="s">
        <v>24</v>
      </c>
      <c r="D30" s="48"/>
      <c r="E30" s="93" t="s">
        <v>319</v>
      </c>
      <c r="F30" s="49"/>
      <c r="G30" s="48"/>
      <c r="H30" s="69"/>
      <c r="I30">
        <f t="shared" si="0"/>
        <v>2</v>
      </c>
    </row>
    <row r="31" spans="1:9" x14ac:dyDescent="0.2">
      <c r="A31" s="52">
        <v>8</v>
      </c>
      <c r="B31" s="128"/>
      <c r="C31" s="48"/>
      <c r="D31" s="48"/>
      <c r="E31" s="93"/>
      <c r="F31" s="49"/>
      <c r="G31" s="48"/>
      <c r="H31" s="69"/>
      <c r="I31">
        <f t="shared" si="0"/>
        <v>2</v>
      </c>
    </row>
    <row r="32" spans="1:9" x14ac:dyDescent="0.2">
      <c r="A32" s="126" t="s">
        <v>117</v>
      </c>
      <c r="B32" s="127"/>
      <c r="C32" s="127"/>
      <c r="D32" s="127"/>
      <c r="E32" s="127"/>
      <c r="F32" s="127"/>
      <c r="G32" s="63"/>
      <c r="H32" s="63"/>
      <c r="I32">
        <f t="shared" si="0"/>
        <v>2</v>
      </c>
    </row>
    <row r="33" spans="1:9" ht="24" x14ac:dyDescent="0.2">
      <c r="A33" s="121">
        <v>9</v>
      </c>
      <c r="B33" s="122" t="s">
        <v>118</v>
      </c>
      <c r="C33" s="48" t="s">
        <v>24</v>
      </c>
      <c r="D33" s="48"/>
      <c r="E33" s="135" t="s">
        <v>316</v>
      </c>
      <c r="F33" s="49"/>
      <c r="G33" s="48"/>
      <c r="H33" s="69"/>
      <c r="I33">
        <f t="shared" si="0"/>
        <v>2</v>
      </c>
    </row>
    <row r="34" spans="1:9" x14ac:dyDescent="0.2">
      <c r="A34" s="52">
        <v>9</v>
      </c>
      <c r="B34" s="123"/>
      <c r="C34" s="48"/>
      <c r="D34" s="48"/>
      <c r="E34" s="135"/>
      <c r="F34" s="49"/>
      <c r="G34" s="48"/>
      <c r="H34" s="69"/>
      <c r="I34">
        <f t="shared" si="0"/>
        <v>2</v>
      </c>
    </row>
    <row r="35" spans="1:9" x14ac:dyDescent="0.2">
      <c r="A35" s="121">
        <v>10</v>
      </c>
      <c r="B35" s="122" t="s">
        <v>120</v>
      </c>
      <c r="C35" s="48" t="s">
        <v>24</v>
      </c>
      <c r="D35" s="48"/>
      <c r="E35" s="49" t="s">
        <v>326</v>
      </c>
      <c r="F35" s="49"/>
      <c r="G35" s="48"/>
      <c r="H35" s="69"/>
      <c r="I35">
        <f t="shared" si="0"/>
        <v>2</v>
      </c>
    </row>
    <row r="36" spans="1:9" x14ac:dyDescent="0.2">
      <c r="A36" s="52">
        <v>10</v>
      </c>
      <c r="B36" s="123"/>
      <c r="C36" s="48"/>
      <c r="D36" s="48"/>
      <c r="E36" s="49"/>
      <c r="F36" s="49"/>
      <c r="G36" s="48"/>
      <c r="H36" s="69"/>
      <c r="I36">
        <f t="shared" si="0"/>
        <v>2</v>
      </c>
    </row>
    <row r="37" spans="1:9" ht="24" x14ac:dyDescent="0.2">
      <c r="A37" s="121">
        <v>11</v>
      </c>
      <c r="B37" s="122" t="s">
        <v>121</v>
      </c>
      <c r="C37" s="48" t="s">
        <v>24</v>
      </c>
      <c r="D37" s="48"/>
      <c r="E37" s="49" t="s">
        <v>122</v>
      </c>
      <c r="F37" s="49"/>
      <c r="G37" s="48"/>
      <c r="H37" s="69"/>
      <c r="I37">
        <f t="shared" si="0"/>
        <v>2</v>
      </c>
    </row>
    <row r="38" spans="1:9" x14ac:dyDescent="0.2">
      <c r="A38" s="52">
        <v>11</v>
      </c>
      <c r="B38" s="123"/>
      <c r="C38" s="48"/>
      <c r="D38" s="48"/>
      <c r="E38" s="49"/>
      <c r="F38" s="49"/>
      <c r="G38" s="48"/>
      <c r="H38" s="69"/>
      <c r="I38">
        <f t="shared" si="0"/>
        <v>2</v>
      </c>
    </row>
    <row r="39" spans="1:9" x14ac:dyDescent="0.2">
      <c r="A39" s="121">
        <v>12</v>
      </c>
      <c r="B39" s="122" t="s">
        <v>123</v>
      </c>
      <c r="C39" s="48" t="s">
        <v>24</v>
      </c>
      <c r="D39" s="48"/>
      <c r="E39" s="49" t="s">
        <v>348</v>
      </c>
      <c r="F39" s="49"/>
      <c r="G39" s="48"/>
      <c r="H39" s="69"/>
      <c r="I39">
        <f t="shared" si="0"/>
        <v>2</v>
      </c>
    </row>
    <row r="40" spans="1:9" x14ac:dyDescent="0.2">
      <c r="A40" s="52">
        <v>12</v>
      </c>
      <c r="B40" s="123"/>
      <c r="C40" s="48"/>
      <c r="D40" s="48"/>
      <c r="E40" s="49"/>
      <c r="F40" s="49"/>
      <c r="G40" s="48"/>
      <c r="H40" s="69"/>
      <c r="I40">
        <f t="shared" si="0"/>
        <v>2</v>
      </c>
    </row>
    <row r="41" spans="1:9" ht="24.95" customHeight="1" x14ac:dyDescent="0.2">
      <c r="A41" s="121">
        <v>13</v>
      </c>
      <c r="B41" s="122" t="s">
        <v>124</v>
      </c>
      <c r="C41" s="48" t="s">
        <v>24</v>
      </c>
      <c r="D41" s="48"/>
      <c r="E41" s="49" t="s">
        <v>209</v>
      </c>
      <c r="F41" s="49"/>
      <c r="G41" s="48"/>
      <c r="H41" s="69"/>
      <c r="I41">
        <f t="shared" si="0"/>
        <v>2</v>
      </c>
    </row>
    <row r="42" spans="1:9" x14ac:dyDescent="0.2">
      <c r="A42" s="52">
        <v>13</v>
      </c>
      <c r="B42" s="123"/>
      <c r="C42" s="50"/>
      <c r="D42" s="48"/>
      <c r="E42" s="49"/>
      <c r="F42" s="49"/>
      <c r="G42" s="48"/>
      <c r="H42" s="69"/>
      <c r="I42">
        <f t="shared" si="0"/>
        <v>2</v>
      </c>
    </row>
    <row r="43" spans="1:9" ht="144" x14ac:dyDescent="0.2">
      <c r="A43" s="121">
        <v>14</v>
      </c>
      <c r="B43" s="103" t="s">
        <v>125</v>
      </c>
      <c r="C43" s="48" t="s">
        <v>16</v>
      </c>
      <c r="D43" s="48" t="s">
        <v>84</v>
      </c>
      <c r="E43" s="93" t="s">
        <v>332</v>
      </c>
      <c r="F43" s="49"/>
      <c r="G43" s="48"/>
      <c r="H43" s="69"/>
      <c r="I43">
        <f t="shared" si="0"/>
        <v>3</v>
      </c>
    </row>
    <row r="44" spans="1:9" ht="60" x14ac:dyDescent="0.2">
      <c r="A44" s="51">
        <v>14</v>
      </c>
      <c r="B44" s="102"/>
      <c r="C44" s="48" t="s">
        <v>16</v>
      </c>
      <c r="D44" s="48" t="s">
        <v>84</v>
      </c>
      <c r="E44" s="93" t="s">
        <v>342</v>
      </c>
      <c r="F44" s="49"/>
      <c r="G44" s="48"/>
      <c r="H44" s="69"/>
      <c r="I44">
        <f t="shared" si="0"/>
        <v>4</v>
      </c>
    </row>
    <row r="45" spans="1:9" ht="48" x14ac:dyDescent="0.2">
      <c r="A45" s="51">
        <v>14</v>
      </c>
      <c r="B45" s="102"/>
      <c r="C45" s="48" t="s">
        <v>16</v>
      </c>
      <c r="D45" s="48" t="s">
        <v>70</v>
      </c>
      <c r="E45" s="93" t="s">
        <v>343</v>
      </c>
      <c r="F45" s="49"/>
      <c r="G45" s="48"/>
      <c r="H45" s="69"/>
      <c r="I45">
        <f t="shared" si="0"/>
        <v>5</v>
      </c>
    </row>
    <row r="46" spans="1:9" x14ac:dyDescent="0.2">
      <c r="A46" s="51">
        <v>14</v>
      </c>
      <c r="B46" s="102"/>
      <c r="C46" s="48" t="s">
        <v>16</v>
      </c>
      <c r="D46" s="48" t="s">
        <v>70</v>
      </c>
      <c r="E46" s="93" t="s">
        <v>344</v>
      </c>
      <c r="F46" s="49"/>
      <c r="G46" s="48"/>
      <c r="H46" s="69"/>
      <c r="I46">
        <f t="shared" ref="I46:I77" si="1">IF(ISBLANK(D46),I45,I45+1)</f>
        <v>6</v>
      </c>
    </row>
    <row r="47" spans="1:9" ht="60" x14ac:dyDescent="0.2">
      <c r="A47" s="51">
        <v>14</v>
      </c>
      <c r="B47" s="102"/>
      <c r="C47" s="48" t="s">
        <v>16</v>
      </c>
      <c r="D47" s="48" t="s">
        <v>84</v>
      </c>
      <c r="E47" s="93" t="s">
        <v>333</v>
      </c>
      <c r="F47" s="49"/>
      <c r="G47" s="48"/>
      <c r="H47" s="69"/>
      <c r="I47">
        <f t="shared" si="1"/>
        <v>7</v>
      </c>
    </row>
    <row r="48" spans="1:9" x14ac:dyDescent="0.2">
      <c r="A48" s="51">
        <v>14</v>
      </c>
      <c r="B48" s="102"/>
      <c r="C48" s="48" t="s">
        <v>16</v>
      </c>
      <c r="D48" s="48" t="s">
        <v>70</v>
      </c>
      <c r="E48" s="93" t="s">
        <v>247</v>
      </c>
      <c r="F48" s="49"/>
      <c r="G48" s="48"/>
      <c r="H48" s="69"/>
      <c r="I48">
        <f t="shared" si="1"/>
        <v>8</v>
      </c>
    </row>
    <row r="49" spans="1:9" ht="24" x14ac:dyDescent="0.2">
      <c r="A49" s="51">
        <v>14</v>
      </c>
      <c r="B49" s="102"/>
      <c r="C49" s="181" t="s">
        <v>16</v>
      </c>
      <c r="D49" s="181" t="s">
        <v>70</v>
      </c>
      <c r="E49" s="93" t="s">
        <v>331</v>
      </c>
      <c r="F49" s="49"/>
      <c r="G49" s="48"/>
      <c r="H49" s="69"/>
      <c r="I49">
        <f t="shared" si="1"/>
        <v>9</v>
      </c>
    </row>
    <row r="50" spans="1:9" ht="60" x14ac:dyDescent="0.2">
      <c r="A50" s="51">
        <v>14</v>
      </c>
      <c r="B50" s="102"/>
      <c r="C50" s="48" t="s">
        <v>16</v>
      </c>
      <c r="D50" s="48" t="s">
        <v>84</v>
      </c>
      <c r="E50" s="93" t="s">
        <v>334</v>
      </c>
      <c r="F50" s="49"/>
      <c r="G50" s="48"/>
      <c r="H50" s="69"/>
      <c r="I50">
        <f t="shared" si="1"/>
        <v>10</v>
      </c>
    </row>
    <row r="51" spans="1:9" x14ac:dyDescent="0.2">
      <c r="A51" s="51">
        <v>14</v>
      </c>
      <c r="B51" s="102"/>
      <c r="C51" s="181"/>
      <c r="D51" s="181"/>
      <c r="E51" s="93"/>
      <c r="F51" s="49"/>
      <c r="G51" s="48"/>
      <c r="H51" s="69"/>
      <c r="I51">
        <f t="shared" si="1"/>
        <v>10</v>
      </c>
    </row>
    <row r="52" spans="1:9" x14ac:dyDescent="0.2">
      <c r="A52" s="52">
        <v>14</v>
      </c>
      <c r="B52" s="129"/>
      <c r="C52" s="48"/>
      <c r="D52" s="136"/>
      <c r="E52" s="93"/>
      <c r="F52" s="49"/>
      <c r="G52" s="48"/>
      <c r="H52" s="69"/>
      <c r="I52">
        <f t="shared" si="1"/>
        <v>10</v>
      </c>
    </row>
    <row r="53" spans="1:9" ht="36" x14ac:dyDescent="0.2">
      <c r="A53" s="121">
        <v>15</v>
      </c>
      <c r="B53" s="122" t="s">
        <v>126</v>
      </c>
      <c r="C53" s="48" t="s">
        <v>24</v>
      </c>
      <c r="D53" s="48"/>
      <c r="E53" s="49" t="s">
        <v>324</v>
      </c>
      <c r="F53" s="49"/>
      <c r="G53" s="48"/>
      <c r="H53" s="69"/>
      <c r="I53">
        <f t="shared" si="1"/>
        <v>10</v>
      </c>
    </row>
    <row r="54" spans="1:9" x14ac:dyDescent="0.2">
      <c r="A54" s="52">
        <v>15</v>
      </c>
      <c r="B54" s="123"/>
      <c r="C54" s="48"/>
      <c r="D54" s="48"/>
      <c r="E54" s="49"/>
      <c r="F54" s="49"/>
      <c r="G54" s="48"/>
      <c r="H54" s="69"/>
      <c r="I54">
        <f t="shared" si="1"/>
        <v>10</v>
      </c>
    </row>
    <row r="55" spans="1:9" x14ac:dyDescent="0.2">
      <c r="A55" s="121">
        <v>16</v>
      </c>
      <c r="B55" s="122" t="s">
        <v>127</v>
      </c>
      <c r="C55" s="48" t="s">
        <v>24</v>
      </c>
      <c r="D55" s="48"/>
      <c r="E55" s="49" t="s">
        <v>128</v>
      </c>
      <c r="F55" s="49"/>
      <c r="G55" s="48"/>
      <c r="H55" s="69"/>
      <c r="I55">
        <f t="shared" si="1"/>
        <v>10</v>
      </c>
    </row>
    <row r="56" spans="1:9" x14ac:dyDescent="0.2">
      <c r="A56" s="52">
        <v>16</v>
      </c>
      <c r="B56" s="123"/>
      <c r="C56" s="48"/>
      <c r="D56" s="48"/>
      <c r="E56" s="49"/>
      <c r="F56" s="49"/>
      <c r="G56" s="48"/>
      <c r="H56" s="69"/>
      <c r="I56">
        <f t="shared" si="1"/>
        <v>10</v>
      </c>
    </row>
    <row r="57" spans="1:9" x14ac:dyDescent="0.2">
      <c r="A57" s="121">
        <v>17</v>
      </c>
      <c r="B57" s="122" t="s">
        <v>129</v>
      </c>
      <c r="C57" s="48" t="s">
        <v>24</v>
      </c>
      <c r="D57" s="48"/>
      <c r="E57" s="49" t="s">
        <v>320</v>
      </c>
      <c r="F57" s="49"/>
      <c r="G57" s="48"/>
      <c r="H57" s="69"/>
      <c r="I57">
        <f t="shared" si="1"/>
        <v>10</v>
      </c>
    </row>
    <row r="58" spans="1:9" x14ac:dyDescent="0.2">
      <c r="A58" s="52">
        <v>17</v>
      </c>
      <c r="B58" s="123"/>
      <c r="C58" s="48"/>
      <c r="D58" s="48"/>
      <c r="E58" s="49"/>
      <c r="F58" s="49"/>
      <c r="G58" s="48"/>
      <c r="H58" s="69"/>
      <c r="I58">
        <f t="shared" si="1"/>
        <v>10</v>
      </c>
    </row>
    <row r="59" spans="1:9" ht="132" x14ac:dyDescent="0.2">
      <c r="A59" s="121">
        <v>18</v>
      </c>
      <c r="B59" s="122" t="s">
        <v>130</v>
      </c>
      <c r="C59" s="48" t="s">
        <v>16</v>
      </c>
      <c r="D59" s="48" t="s">
        <v>84</v>
      </c>
      <c r="E59" s="49" t="s">
        <v>321</v>
      </c>
      <c r="F59" s="49"/>
      <c r="G59" s="48"/>
      <c r="H59" s="69"/>
      <c r="I59">
        <f t="shared" si="1"/>
        <v>11</v>
      </c>
    </row>
    <row r="60" spans="1:9" x14ac:dyDescent="0.2">
      <c r="A60" s="52">
        <v>18</v>
      </c>
      <c r="B60" s="123"/>
      <c r="C60" s="48"/>
      <c r="D60" s="48"/>
      <c r="E60" s="49"/>
      <c r="F60" s="49"/>
      <c r="G60" s="48"/>
      <c r="H60" s="69"/>
      <c r="I60">
        <f t="shared" si="1"/>
        <v>11</v>
      </c>
    </row>
    <row r="61" spans="1:9" ht="48" x14ac:dyDescent="0.2">
      <c r="A61" s="121">
        <v>19</v>
      </c>
      <c r="B61" s="103" t="s">
        <v>131</v>
      </c>
      <c r="C61" s="48" t="s">
        <v>16</v>
      </c>
      <c r="D61" s="48" t="s">
        <v>84</v>
      </c>
      <c r="E61" s="49" t="s">
        <v>132</v>
      </c>
      <c r="F61" s="49"/>
      <c r="G61" s="48"/>
      <c r="H61" s="69"/>
      <c r="I61">
        <f t="shared" si="1"/>
        <v>12</v>
      </c>
    </row>
    <row r="62" spans="1:9" x14ac:dyDescent="0.2">
      <c r="A62" s="52">
        <v>19</v>
      </c>
      <c r="B62" s="129"/>
      <c r="C62" s="48"/>
      <c r="D62" s="48"/>
      <c r="E62" s="49"/>
      <c r="F62" s="49"/>
      <c r="G62" s="48"/>
      <c r="H62" s="69"/>
      <c r="I62">
        <f t="shared" si="1"/>
        <v>12</v>
      </c>
    </row>
    <row r="63" spans="1:9" x14ac:dyDescent="0.2">
      <c r="A63" s="126" t="s">
        <v>133</v>
      </c>
      <c r="B63" s="127"/>
      <c r="C63" s="127"/>
      <c r="D63" s="127"/>
      <c r="E63" s="127"/>
      <c r="F63" s="127"/>
      <c r="G63" s="63"/>
      <c r="H63" s="63"/>
      <c r="I63">
        <f t="shared" si="1"/>
        <v>12</v>
      </c>
    </row>
    <row r="64" spans="1:9" ht="96" x14ac:dyDescent="0.2">
      <c r="A64" s="121">
        <v>20</v>
      </c>
      <c r="B64" s="103" t="s">
        <v>134</v>
      </c>
      <c r="C64" s="48" t="s">
        <v>16</v>
      </c>
      <c r="D64" s="48" t="s">
        <v>84</v>
      </c>
      <c r="E64" s="49" t="s">
        <v>323</v>
      </c>
      <c r="F64" s="49"/>
      <c r="G64" s="48"/>
      <c r="H64" s="69"/>
      <c r="I64">
        <f t="shared" si="1"/>
        <v>13</v>
      </c>
    </row>
    <row r="65" spans="1:9" x14ac:dyDescent="0.2">
      <c r="A65" s="52">
        <v>20</v>
      </c>
      <c r="B65" s="129"/>
      <c r="C65" s="48"/>
      <c r="D65" s="48"/>
      <c r="E65" s="49"/>
      <c r="F65" s="49"/>
      <c r="G65" s="48"/>
      <c r="H65" s="69"/>
      <c r="I65">
        <f t="shared" si="1"/>
        <v>13</v>
      </c>
    </row>
    <row r="66" spans="1:9" ht="36" x14ac:dyDescent="0.2">
      <c r="A66" s="121">
        <v>21</v>
      </c>
      <c r="B66" s="122" t="s">
        <v>136</v>
      </c>
      <c r="C66" s="48" t="s">
        <v>77</v>
      </c>
      <c r="D66" s="48" t="s">
        <v>88</v>
      </c>
      <c r="E66" s="49" t="s">
        <v>322</v>
      </c>
      <c r="F66" s="49"/>
      <c r="G66" s="48"/>
      <c r="H66" s="69"/>
      <c r="I66">
        <f t="shared" si="1"/>
        <v>14</v>
      </c>
    </row>
    <row r="67" spans="1:9" x14ac:dyDescent="0.2">
      <c r="A67" s="52">
        <v>21</v>
      </c>
      <c r="B67" s="123"/>
      <c r="C67" s="48"/>
      <c r="D67" s="48"/>
      <c r="E67" s="49"/>
      <c r="F67" s="49"/>
      <c r="G67" s="48"/>
      <c r="H67" s="69"/>
      <c r="I67">
        <f t="shared" si="1"/>
        <v>14</v>
      </c>
    </row>
    <row r="68" spans="1:9" x14ac:dyDescent="0.2">
      <c r="A68" s="126" t="s">
        <v>137</v>
      </c>
      <c r="B68" s="127"/>
      <c r="C68" s="127"/>
      <c r="D68" s="127"/>
      <c r="E68" s="127"/>
      <c r="F68" s="127"/>
      <c r="G68" s="64"/>
      <c r="H68" s="64"/>
      <c r="I68">
        <f t="shared" si="1"/>
        <v>14</v>
      </c>
    </row>
    <row r="69" spans="1:9" x14ac:dyDescent="0.2">
      <c r="A69" s="121">
        <v>22</v>
      </c>
      <c r="B69" s="122" t="s">
        <v>138</v>
      </c>
      <c r="C69" s="50" t="s">
        <v>24</v>
      </c>
      <c r="D69" s="50"/>
      <c r="E69" s="135" t="s">
        <v>345</v>
      </c>
      <c r="F69" s="130"/>
      <c r="G69" s="48"/>
      <c r="H69" s="69"/>
      <c r="I69">
        <f t="shared" si="1"/>
        <v>14</v>
      </c>
    </row>
    <row r="70" spans="1:9" x14ac:dyDescent="0.2">
      <c r="A70" s="51">
        <v>22</v>
      </c>
      <c r="B70" s="131"/>
      <c r="C70" s="174" t="s">
        <v>16</v>
      </c>
      <c r="D70" s="173" t="s">
        <v>70</v>
      </c>
      <c r="E70" s="135" t="s">
        <v>346</v>
      </c>
      <c r="F70" s="130"/>
      <c r="G70" s="48"/>
      <c r="H70" s="69"/>
      <c r="I70">
        <f t="shared" si="1"/>
        <v>15</v>
      </c>
    </row>
    <row r="71" spans="1:9" x14ac:dyDescent="0.2">
      <c r="A71" s="51">
        <v>22</v>
      </c>
      <c r="B71" s="131"/>
      <c r="C71" s="174"/>
      <c r="D71" s="173"/>
      <c r="E71" s="135"/>
      <c r="F71" s="130"/>
      <c r="G71" s="48"/>
      <c r="H71" s="69"/>
      <c r="I71">
        <f t="shared" si="1"/>
        <v>15</v>
      </c>
    </row>
    <row r="72" spans="1:9" x14ac:dyDescent="0.2">
      <c r="A72" s="51">
        <v>22</v>
      </c>
      <c r="B72" s="131"/>
      <c r="C72" s="174"/>
      <c r="D72" s="173"/>
      <c r="E72" s="135"/>
      <c r="F72" s="130"/>
      <c r="G72" s="48"/>
      <c r="H72" s="69"/>
      <c r="I72">
        <f t="shared" si="1"/>
        <v>15</v>
      </c>
    </row>
    <row r="73" spans="1:9" x14ac:dyDescent="0.2">
      <c r="A73" s="51">
        <v>22</v>
      </c>
      <c r="B73" s="131"/>
      <c r="C73" s="174"/>
      <c r="D73" s="173"/>
      <c r="E73" s="135"/>
      <c r="F73" s="130"/>
      <c r="G73" s="48"/>
      <c r="H73" s="69"/>
      <c r="I73">
        <f t="shared" si="1"/>
        <v>15</v>
      </c>
    </row>
    <row r="74" spans="1:9" x14ac:dyDescent="0.2">
      <c r="A74" s="52">
        <v>22</v>
      </c>
      <c r="B74" s="123"/>
      <c r="C74" s="174"/>
      <c r="D74" s="173"/>
      <c r="E74" s="135"/>
      <c r="F74" s="130"/>
      <c r="G74" s="48"/>
      <c r="H74" s="69"/>
      <c r="I74">
        <f t="shared" si="1"/>
        <v>15</v>
      </c>
    </row>
    <row r="75" spans="1:9" x14ac:dyDescent="0.2">
      <c r="A75" s="121">
        <v>23</v>
      </c>
      <c r="B75" s="122" t="s">
        <v>140</v>
      </c>
      <c r="C75" s="48" t="s">
        <v>24</v>
      </c>
      <c r="D75" s="175"/>
      <c r="E75" s="58" t="s">
        <v>311</v>
      </c>
      <c r="F75" s="49"/>
      <c r="G75" s="48"/>
      <c r="H75" s="69"/>
      <c r="I75">
        <f t="shared" si="1"/>
        <v>15</v>
      </c>
    </row>
    <row r="76" spans="1:9" x14ac:dyDescent="0.2">
      <c r="A76" s="52">
        <v>23</v>
      </c>
      <c r="B76" s="123"/>
      <c r="C76" s="48"/>
      <c r="D76" s="48"/>
      <c r="E76" s="58"/>
      <c r="F76" s="49"/>
      <c r="G76" s="48"/>
      <c r="H76" s="69"/>
      <c r="I76">
        <f t="shared" si="1"/>
        <v>15</v>
      </c>
    </row>
    <row r="77" spans="1:9" x14ac:dyDescent="0.2">
      <c r="A77" s="126" t="s">
        <v>141</v>
      </c>
      <c r="B77" s="127"/>
      <c r="C77" s="127"/>
      <c r="D77" s="127"/>
      <c r="E77" s="127"/>
      <c r="F77" s="127"/>
      <c r="G77" s="64"/>
      <c r="H77" s="64"/>
      <c r="I77">
        <f t="shared" si="1"/>
        <v>15</v>
      </c>
    </row>
    <row r="78" spans="1:9" ht="36" x14ac:dyDescent="0.2">
      <c r="A78" s="121">
        <v>24</v>
      </c>
      <c r="B78" s="103" t="s">
        <v>142</v>
      </c>
      <c r="C78" s="48" t="s">
        <v>82</v>
      </c>
      <c r="D78" s="48"/>
      <c r="E78" s="135" t="s">
        <v>259</v>
      </c>
      <c r="F78" s="49"/>
      <c r="G78" s="48"/>
      <c r="H78" s="69"/>
      <c r="I78">
        <f t="shared" ref="I78:I107" si="2">IF(ISBLANK(D78),I77,I77+1)</f>
        <v>15</v>
      </c>
    </row>
    <row r="79" spans="1:9" x14ac:dyDescent="0.2">
      <c r="A79" s="52">
        <v>24</v>
      </c>
      <c r="B79" s="129"/>
      <c r="C79" s="48"/>
      <c r="D79" s="48"/>
      <c r="E79" s="135"/>
      <c r="F79" s="49"/>
      <c r="G79" s="48"/>
      <c r="H79" s="69"/>
      <c r="I79">
        <f t="shared" si="2"/>
        <v>15</v>
      </c>
    </row>
    <row r="80" spans="1:9" ht="96" x14ac:dyDescent="0.2">
      <c r="A80" s="121">
        <v>25</v>
      </c>
      <c r="B80" s="103" t="s">
        <v>143</v>
      </c>
      <c r="C80" s="48" t="s">
        <v>24</v>
      </c>
      <c r="D80" s="48" t="s">
        <v>84</v>
      </c>
      <c r="E80" s="59" t="s">
        <v>327</v>
      </c>
      <c r="F80" s="49"/>
      <c r="G80" s="48"/>
      <c r="H80" s="69"/>
      <c r="I80">
        <f t="shared" si="2"/>
        <v>16</v>
      </c>
    </row>
    <row r="81" spans="1:9" x14ac:dyDescent="0.2">
      <c r="A81" s="52">
        <v>25</v>
      </c>
      <c r="B81" s="129"/>
      <c r="C81" s="48"/>
      <c r="D81" s="57"/>
      <c r="E81" s="59"/>
      <c r="F81" s="49"/>
      <c r="G81" s="48"/>
      <c r="H81" s="69"/>
      <c r="I81">
        <f t="shared" si="2"/>
        <v>16</v>
      </c>
    </row>
    <row r="82" spans="1:9" ht="15" x14ac:dyDescent="0.2">
      <c r="A82" s="121">
        <v>26</v>
      </c>
      <c r="B82" s="122" t="s">
        <v>144</v>
      </c>
      <c r="C82" s="48" t="s">
        <v>82</v>
      </c>
      <c r="D82" s="48"/>
      <c r="E82" s="135" t="s">
        <v>312</v>
      </c>
      <c r="F82" s="60"/>
      <c r="G82" s="48"/>
      <c r="H82" s="69"/>
      <c r="I82">
        <f t="shared" si="2"/>
        <v>16</v>
      </c>
    </row>
    <row r="83" spans="1:9" ht="15" x14ac:dyDescent="0.2">
      <c r="A83" s="52">
        <v>26</v>
      </c>
      <c r="B83" s="123"/>
      <c r="C83" s="48"/>
      <c r="D83" s="57"/>
      <c r="E83" s="135"/>
      <c r="F83" s="60"/>
      <c r="G83" s="48"/>
      <c r="H83" s="69"/>
      <c r="I83">
        <f t="shared" si="2"/>
        <v>16</v>
      </c>
    </row>
    <row r="84" spans="1:9" x14ac:dyDescent="0.2">
      <c r="A84" s="126" t="s">
        <v>145</v>
      </c>
      <c r="B84" s="127"/>
      <c r="C84" s="127"/>
      <c r="D84" s="127"/>
      <c r="E84" s="127"/>
      <c r="F84" s="127"/>
      <c r="G84" s="64"/>
      <c r="H84" s="64"/>
      <c r="I84">
        <f t="shared" si="2"/>
        <v>16</v>
      </c>
    </row>
    <row r="85" spans="1:9" ht="60" x14ac:dyDescent="0.2">
      <c r="A85" s="121">
        <v>27</v>
      </c>
      <c r="B85" s="103" t="s">
        <v>146</v>
      </c>
      <c r="C85" s="48" t="s">
        <v>77</v>
      </c>
      <c r="D85" s="48" t="s">
        <v>84</v>
      </c>
      <c r="E85" s="49" t="s">
        <v>267</v>
      </c>
      <c r="F85" s="49"/>
      <c r="G85" s="48"/>
      <c r="H85" s="69"/>
      <c r="I85">
        <f t="shared" si="2"/>
        <v>17</v>
      </c>
    </row>
    <row r="86" spans="1:9" ht="24" x14ac:dyDescent="0.2">
      <c r="A86" s="51">
        <v>27</v>
      </c>
      <c r="B86" s="102"/>
      <c r="C86" s="48" t="s">
        <v>77</v>
      </c>
      <c r="D86" s="48" t="s">
        <v>70</v>
      </c>
      <c r="E86" s="49" t="s">
        <v>328</v>
      </c>
      <c r="F86" s="49"/>
      <c r="G86" s="48"/>
      <c r="H86" s="69"/>
      <c r="I86">
        <f t="shared" si="2"/>
        <v>18</v>
      </c>
    </row>
    <row r="87" spans="1:9" x14ac:dyDescent="0.2">
      <c r="A87" s="51">
        <v>27</v>
      </c>
      <c r="B87" s="102"/>
      <c r="C87" s="48"/>
      <c r="D87" s="48"/>
      <c r="E87" s="49"/>
      <c r="F87" s="49"/>
      <c r="G87" s="48"/>
      <c r="H87" s="69"/>
      <c r="I87">
        <f t="shared" si="2"/>
        <v>18</v>
      </c>
    </row>
    <row r="88" spans="1:9" x14ac:dyDescent="0.2">
      <c r="A88" s="51">
        <v>27</v>
      </c>
      <c r="B88" s="102"/>
      <c r="C88" s="48" t="s">
        <v>77</v>
      </c>
      <c r="D88" s="48" t="s">
        <v>70</v>
      </c>
      <c r="E88" s="93" t="s">
        <v>335</v>
      </c>
      <c r="F88" s="49"/>
      <c r="G88" s="48"/>
      <c r="H88" s="69"/>
      <c r="I88">
        <f t="shared" si="2"/>
        <v>19</v>
      </c>
    </row>
    <row r="89" spans="1:9" x14ac:dyDescent="0.2">
      <c r="A89" s="52">
        <v>27</v>
      </c>
      <c r="B89" s="129"/>
      <c r="C89" s="48"/>
      <c r="D89" s="48"/>
      <c r="E89" s="49"/>
      <c r="F89" s="49"/>
      <c r="G89" s="48"/>
      <c r="H89" s="69"/>
      <c r="I89">
        <f t="shared" si="2"/>
        <v>19</v>
      </c>
    </row>
    <row r="90" spans="1:9" ht="24" x14ac:dyDescent="0.2">
      <c r="A90" s="121">
        <v>28</v>
      </c>
      <c r="B90" s="103" t="s">
        <v>147</v>
      </c>
      <c r="C90" s="48" t="s">
        <v>16</v>
      </c>
      <c r="D90" s="48" t="s">
        <v>84</v>
      </c>
      <c r="E90" s="49" t="s">
        <v>271</v>
      </c>
      <c r="F90" s="49"/>
      <c r="G90" s="48"/>
      <c r="H90" s="69"/>
      <c r="I90">
        <f t="shared" si="2"/>
        <v>20</v>
      </c>
    </row>
    <row r="91" spans="1:9" x14ac:dyDescent="0.2">
      <c r="A91" s="52">
        <v>28</v>
      </c>
      <c r="B91" s="129"/>
      <c r="C91" s="48"/>
      <c r="D91" s="48"/>
      <c r="E91" s="49"/>
      <c r="F91" s="49"/>
      <c r="G91" s="48"/>
      <c r="H91" s="69"/>
      <c r="I91">
        <f t="shared" si="2"/>
        <v>20</v>
      </c>
    </row>
    <row r="92" spans="1:9" ht="24" x14ac:dyDescent="0.2">
      <c r="A92" s="121">
        <v>29</v>
      </c>
      <c r="B92" s="122" t="s">
        <v>148</v>
      </c>
      <c r="C92" s="48" t="s">
        <v>77</v>
      </c>
      <c r="D92" s="48" t="s">
        <v>84</v>
      </c>
      <c r="E92" s="49" t="s">
        <v>318</v>
      </c>
      <c r="F92" s="49"/>
      <c r="G92" s="48"/>
      <c r="H92" s="69"/>
      <c r="I92">
        <f t="shared" si="2"/>
        <v>21</v>
      </c>
    </row>
    <row r="93" spans="1:9" x14ac:dyDescent="0.2">
      <c r="A93" s="52">
        <v>29</v>
      </c>
      <c r="B93" s="123"/>
      <c r="C93" s="48"/>
      <c r="D93" s="48"/>
      <c r="E93" s="49"/>
      <c r="F93" s="49"/>
      <c r="G93" s="48"/>
      <c r="H93" s="69"/>
      <c r="I93">
        <f t="shared" si="2"/>
        <v>21</v>
      </c>
    </row>
    <row r="94" spans="1:9" x14ac:dyDescent="0.2">
      <c r="A94" s="126" t="s">
        <v>149</v>
      </c>
      <c r="B94" s="127"/>
      <c r="C94" s="127"/>
      <c r="D94" s="127"/>
      <c r="E94" s="127"/>
      <c r="F94" s="127"/>
      <c r="G94" s="64"/>
      <c r="H94" s="64"/>
      <c r="I94">
        <f t="shared" si="2"/>
        <v>21</v>
      </c>
    </row>
    <row r="95" spans="1:9" ht="48" x14ac:dyDescent="0.2">
      <c r="A95" s="121">
        <v>30</v>
      </c>
      <c r="B95" s="103" t="s">
        <v>150</v>
      </c>
      <c r="C95" s="48" t="s">
        <v>82</v>
      </c>
      <c r="D95" s="48"/>
      <c r="E95" s="180" t="s">
        <v>275</v>
      </c>
      <c r="F95" s="49"/>
      <c r="G95" s="48"/>
      <c r="H95" s="69"/>
      <c r="I95">
        <f t="shared" si="2"/>
        <v>21</v>
      </c>
    </row>
    <row r="96" spans="1:9" x14ac:dyDescent="0.2">
      <c r="A96" s="52">
        <v>30</v>
      </c>
      <c r="B96" s="129"/>
      <c r="C96" s="48"/>
      <c r="D96" s="48"/>
      <c r="E96" s="113"/>
      <c r="F96" s="49"/>
      <c r="G96" s="48"/>
      <c r="H96" s="69"/>
      <c r="I96">
        <f t="shared" si="2"/>
        <v>21</v>
      </c>
    </row>
    <row r="97" spans="1:9" x14ac:dyDescent="0.2">
      <c r="A97" s="121">
        <v>31</v>
      </c>
      <c r="B97" s="103" t="s">
        <v>151</v>
      </c>
      <c r="C97" s="48" t="s">
        <v>82</v>
      </c>
      <c r="D97" s="48"/>
      <c r="E97" s="49" t="s">
        <v>312</v>
      </c>
      <c r="F97" s="49"/>
      <c r="G97" s="48"/>
      <c r="H97" s="69"/>
      <c r="I97">
        <f t="shared" si="2"/>
        <v>21</v>
      </c>
    </row>
    <row r="98" spans="1:9" x14ac:dyDescent="0.2">
      <c r="A98" s="52">
        <v>31</v>
      </c>
      <c r="B98" s="129"/>
      <c r="C98" s="48"/>
      <c r="D98" s="48"/>
      <c r="E98" s="49"/>
      <c r="F98" s="49"/>
      <c r="G98" s="48"/>
      <c r="H98" s="69"/>
      <c r="I98">
        <f t="shared" si="2"/>
        <v>21</v>
      </c>
    </row>
    <row r="99" spans="1:9" x14ac:dyDescent="0.2">
      <c r="A99" s="121">
        <v>32</v>
      </c>
      <c r="B99" s="122" t="s">
        <v>152</v>
      </c>
      <c r="C99" s="48" t="s">
        <v>82</v>
      </c>
      <c r="D99" s="48"/>
      <c r="E99" s="49"/>
      <c r="F99" s="49"/>
      <c r="G99" s="48"/>
      <c r="H99" s="69"/>
      <c r="I99">
        <f t="shared" si="2"/>
        <v>21</v>
      </c>
    </row>
    <row r="100" spans="1:9" x14ac:dyDescent="0.2">
      <c r="A100" s="52">
        <v>32</v>
      </c>
      <c r="B100" s="123"/>
      <c r="C100" s="48"/>
      <c r="D100" s="48"/>
      <c r="E100" s="49"/>
      <c r="F100" s="49"/>
      <c r="G100" s="48"/>
      <c r="H100" s="69"/>
      <c r="I100">
        <f t="shared" si="2"/>
        <v>21</v>
      </c>
    </row>
    <row r="101" spans="1:9" x14ac:dyDescent="0.2">
      <c r="A101" s="121">
        <v>33</v>
      </c>
      <c r="B101" s="103" t="s">
        <v>153</v>
      </c>
      <c r="C101" s="48" t="s">
        <v>82</v>
      </c>
      <c r="D101" s="48" t="s">
        <v>84</v>
      </c>
      <c r="E101" s="49" t="s">
        <v>329</v>
      </c>
      <c r="F101" s="49"/>
      <c r="G101" s="48"/>
      <c r="H101" s="69"/>
      <c r="I101">
        <f t="shared" si="2"/>
        <v>22</v>
      </c>
    </row>
    <row r="102" spans="1:9" x14ac:dyDescent="0.2">
      <c r="A102" s="52">
        <v>33</v>
      </c>
      <c r="B102" s="129"/>
      <c r="C102" s="48"/>
      <c r="D102" s="48"/>
      <c r="E102" s="49"/>
      <c r="F102" s="49"/>
      <c r="G102" s="48"/>
      <c r="H102" s="69"/>
      <c r="I102">
        <f t="shared" si="2"/>
        <v>22</v>
      </c>
    </row>
    <row r="103" spans="1:9" x14ac:dyDescent="0.2">
      <c r="A103" s="126" t="s">
        <v>154</v>
      </c>
      <c r="B103" s="127"/>
      <c r="C103" s="127"/>
      <c r="D103" s="127"/>
      <c r="E103" s="127"/>
      <c r="F103" s="127"/>
      <c r="G103" s="64"/>
      <c r="H103" s="64"/>
      <c r="I103">
        <f t="shared" si="2"/>
        <v>22</v>
      </c>
    </row>
    <row r="104" spans="1:9" x14ac:dyDescent="0.2">
      <c r="A104" s="124">
        <v>34</v>
      </c>
      <c r="B104" s="72" t="s">
        <v>155</v>
      </c>
      <c r="C104" s="48" t="s">
        <v>77</v>
      </c>
      <c r="D104" s="48" t="s">
        <v>70</v>
      </c>
      <c r="E104" s="93" t="s">
        <v>156</v>
      </c>
      <c r="F104" s="49"/>
      <c r="G104" s="48"/>
      <c r="H104" s="69"/>
      <c r="I104">
        <f t="shared" si="2"/>
        <v>23</v>
      </c>
    </row>
    <row r="105" spans="1:9" x14ac:dyDescent="0.2">
      <c r="A105" s="124">
        <v>35</v>
      </c>
      <c r="B105" s="72"/>
      <c r="C105" s="48"/>
      <c r="D105" s="48"/>
      <c r="E105" s="93"/>
      <c r="F105" s="49"/>
      <c r="G105" s="48"/>
      <c r="H105" s="69"/>
      <c r="I105">
        <f t="shared" si="2"/>
        <v>23</v>
      </c>
    </row>
    <row r="106" spans="1:9" x14ac:dyDescent="0.2">
      <c r="A106" s="124">
        <v>36</v>
      </c>
      <c r="B106" s="72"/>
      <c r="C106" s="48"/>
      <c r="D106" s="48"/>
      <c r="E106" s="93"/>
      <c r="F106" s="49"/>
      <c r="G106" s="48"/>
      <c r="H106" s="69"/>
      <c r="I106">
        <f t="shared" si="2"/>
        <v>23</v>
      </c>
    </row>
    <row r="107" spans="1:9" x14ac:dyDescent="0.2">
      <c r="A107" s="124">
        <v>37</v>
      </c>
      <c r="B107" s="72"/>
      <c r="C107" s="48"/>
      <c r="D107" s="48"/>
      <c r="E107" s="93"/>
      <c r="F107" s="49"/>
      <c r="G107" s="48"/>
      <c r="H107" s="69"/>
      <c r="I107">
        <f t="shared" si="2"/>
        <v>23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4">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 allowBlank="1" showInputMessage="1" sqref="E27 E75 E97 E99 E101 E35" xr:uid="{14EC7AD3-9569-40F7-9C46-B005ACEE48FF}"/>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31">
        <x14:dataValidation type="list" allowBlank="1" showInputMessage="1" xr:uid="{75E991D4-2880-48D0-BC28-C5EFA3D4734C}">
          <x14:formula1>
            <xm:f>'EC admin'!$C$3:$E$3</xm:f>
          </x14:formula1>
          <xm:sqref>E14:E15</xm:sqref>
        </x14:dataValidation>
        <x14:dataValidation type="list" allowBlank="1" showInputMessage="1" xr:uid="{5DA96D84-89ED-4E77-BBCA-C2208E4AF813}">
          <x14:formula1>
            <xm:f>'EC admin'!$C$4:$D$4</xm:f>
          </x14:formula1>
          <xm:sqref>E16:E17</xm:sqref>
        </x14:dataValidation>
        <x14:dataValidation type="list" allowBlank="1" showInputMessage="1" xr:uid="{7D040D4B-9704-4CD5-8BAA-E1B76BB4D4E2}">
          <x14:formula1>
            <xm:f>'EC admin'!$C$5:$D$5</xm:f>
          </x14:formula1>
          <xm:sqref>E18</xm:sqref>
        </x14:dataValidation>
        <x14:dataValidation type="list" allowBlank="1" showInputMessage="1" xr:uid="{4ED2092E-9053-45E6-89C7-19F268795F87}">
          <x14:formula1>
            <xm:f>'EC admin'!$C$6:$E$6</xm:f>
          </x14:formula1>
          <xm:sqref>E24:E25</xm:sqref>
        </x14:dataValidation>
        <x14:dataValidation type="list" allowBlank="1" showInputMessage="1" xr:uid="{898A8698-F6AC-4D12-8999-EDA262E3944D}">
          <x14:formula1>
            <xm:f>'EC admin'!$C$7:$F$7</xm:f>
          </x14:formula1>
          <xm:sqref>E22:E23</xm:sqref>
        </x14:dataValidation>
        <x14:dataValidation type="list" allowBlank="1" showInputMessage="1" xr:uid="{643453DD-DB80-439F-A631-C8B1F48803E8}">
          <x14:formula1>
            <xm:f>'EC admin'!$C$10:$D$10</xm:f>
          </x14:formula1>
          <xm:sqref>E30:E31</xm:sqref>
        </x14:dataValidation>
        <x14:dataValidation type="list" allowBlank="1" showInputMessage="1" xr:uid="{3427D7DD-54D2-4846-908D-4330323F1056}">
          <x14:formula1>
            <xm:f>'EC admin'!$C$11:$D$11</xm:f>
          </x14:formula1>
          <xm:sqref>E33:E34</xm:sqref>
        </x14:dataValidation>
        <x14:dataValidation type="list" allowBlank="1" showInputMessage="1" xr:uid="{B834976A-EF92-49AF-944C-152A31326A85}">
          <x14:formula1>
            <xm:f>'EC admin'!$C$12:$D$12</xm:f>
          </x14:formula1>
          <xm:sqref>E36</xm:sqref>
        </x14:dataValidation>
        <x14:dataValidation type="list" allowBlank="1" showInputMessage="1" xr:uid="{CF422278-3525-4BBC-BA3A-5553F4F826A8}">
          <x14:formula1>
            <xm:f>'EC admin'!$C$13:$D$13</xm:f>
          </x14:formula1>
          <xm:sqref>E37:E38</xm:sqref>
        </x14:dataValidation>
        <x14:dataValidation type="list" allowBlank="1" showInputMessage="1" xr:uid="{85FE4A5E-3148-4D5F-97FD-81EA4B65CB32}">
          <x14:formula1>
            <xm:f>'EC admin'!$C$14:$E$14</xm:f>
          </x14:formula1>
          <xm:sqref>E39:E40</xm:sqref>
        </x14:dataValidation>
        <x14:dataValidation type="list" allowBlank="1" showInputMessage="1" xr:uid="{2BA3859B-C8E9-42A0-BB08-B50E2BC56704}">
          <x14:formula1>
            <xm:f>'EC admin'!$C$15:$E$15</xm:f>
          </x14:formula1>
          <xm:sqref>E41:E42</xm:sqref>
        </x14:dataValidation>
        <x14:dataValidation type="list" allowBlank="1" showInputMessage="1" xr:uid="{B5006CD0-99BD-4BFE-B22B-CC3EADAB8088}">
          <x14:formula1>
            <xm:f>'EC admin'!$C$16:$AB$16</xm:f>
          </x14:formula1>
          <xm:sqref>E88 E43:E52</xm:sqref>
        </x14:dataValidation>
        <x14:dataValidation type="list" allowBlank="1" showInputMessage="1" xr:uid="{C5E4AE80-72F5-48D9-80AF-370BFDC8F0B9}">
          <x14:formula1>
            <xm:f>'EC admin'!$C$18:$D$18</xm:f>
          </x14:formula1>
          <xm:sqref>E53:E54</xm:sqref>
        </x14:dataValidation>
        <x14:dataValidation type="list" allowBlank="1" showInputMessage="1" xr:uid="{A161CF16-3758-469F-8433-2E0B43088012}">
          <x14:formula1>
            <xm:f>'EC admin'!$C$19:$D$19</xm:f>
          </x14:formula1>
          <xm:sqref>E55:E56</xm:sqref>
        </x14:dataValidation>
        <x14:dataValidation type="list" allowBlank="1" showInputMessage="1" xr:uid="{5C096FE8-8D8E-49C4-B3EF-F3573E8FB46D}">
          <x14:formula1>
            <xm:f>'EC admin'!$C$20:$D$20</xm:f>
          </x14:formula1>
          <xm:sqref>E57:E58</xm:sqref>
        </x14:dataValidation>
        <x14:dataValidation type="list" allowBlank="1" showInputMessage="1" xr:uid="{50A12443-8069-4F1F-84AD-AA84490C6660}">
          <x14:formula1>
            <xm:f>'EC admin'!$C$21:$E$21</xm:f>
          </x14:formula1>
          <xm:sqref>E59:E60</xm:sqref>
        </x14:dataValidation>
        <x14:dataValidation type="list" allowBlank="1" showInputMessage="1" xr:uid="{DF3BD5B1-E073-4259-9DFB-94E164377C81}">
          <x14:formula1>
            <xm:f>'EC admin'!$C$22:$F$22</xm:f>
          </x14:formula1>
          <xm:sqref>E61:E62</xm:sqref>
        </x14:dataValidation>
        <x14:dataValidation type="list" allowBlank="1" showInputMessage="1" xr:uid="{6682BC55-8580-4165-8424-070D20393156}">
          <x14:formula1>
            <xm:f>'EC admin'!$C$23:$G$23</xm:f>
          </x14:formula1>
          <xm:sqref>E64:E65</xm:sqref>
        </x14:dataValidation>
        <x14:dataValidation type="list" allowBlank="1" showInputMessage="1" xr:uid="{EB177999-EDF0-4485-8930-10E7B4B0DE6C}">
          <x14:formula1>
            <xm:f>'EC admin'!$C$24:$E$24</xm:f>
          </x14:formula1>
          <xm:sqref>E66:E67</xm:sqref>
        </x14:dataValidation>
        <x14:dataValidation type="list" allowBlank="1" showInputMessage="1" xr:uid="{EA4F34B2-7208-492A-901D-BEB90C3B9ABF}">
          <x14:formula1>
            <xm:f>'EC admin'!$C$25:$G$25</xm:f>
          </x14:formula1>
          <xm:sqref>E69:E74</xm:sqref>
        </x14:dataValidation>
        <x14:dataValidation type="list" allowBlank="1" showInputMessage="1" xr:uid="{BBBE1D88-07E8-4C52-AB0A-ED746E06B519}">
          <x14:formula1>
            <xm:f>'EC admin'!$C$27:$F$27</xm:f>
          </x14:formula1>
          <xm:sqref>E78:E79</xm:sqref>
        </x14:dataValidation>
        <x14:dataValidation type="list" allowBlank="1" showInputMessage="1" xr:uid="{C003F592-67CB-44B3-9330-91DE597E063F}">
          <x14:formula1>
            <xm:f>'EC admin'!$C$28:$G$28</xm:f>
          </x14:formula1>
          <xm:sqref>E80:E81</xm:sqref>
        </x14:dataValidation>
        <x14:dataValidation type="list" allowBlank="1" showInputMessage="1" xr:uid="{1258576E-27C7-4602-AA4F-D8D8CA83533F}">
          <x14:formula1>
            <xm:f>'EC admin'!$C$29:$E$29</xm:f>
          </x14:formula1>
          <xm:sqref>E82:E83</xm:sqref>
        </x14:dataValidation>
        <x14:dataValidation type="list" allowBlank="1" showInputMessage="1" xr:uid="{50F4B223-AE12-4D16-851B-B8CCA288B0E6}">
          <x14:formula1>
            <xm:f>'EC admin'!$C$30:$F$30</xm:f>
          </x14:formula1>
          <xm:sqref>E85:E87 E89</xm:sqref>
        </x14:dataValidation>
        <x14:dataValidation type="list" allowBlank="1" showInputMessage="1" xr:uid="{EA14A63D-05D8-4F32-A66C-718F6C55C117}">
          <x14:formula1>
            <xm:f>'EC admin'!$C$31:$H$31</xm:f>
          </x14:formula1>
          <xm:sqref>E90:E91</xm:sqref>
        </x14:dataValidation>
        <x14:dataValidation type="list" allowBlank="1" showInputMessage="1" xr:uid="{B9AC49B6-53D2-4820-B8F6-0CC4834B2981}">
          <x14:formula1>
            <xm:f>'EC admin'!$C$32:$D$32</xm:f>
          </x14:formula1>
          <xm:sqref>E92:E93</xm:sqref>
        </x14:dataValidation>
        <x14:dataValidation type="list" allowBlank="1" showInputMessage="1" xr:uid="{0FA4F838-A43E-4C1A-8BDA-8E65A0CA7DAB}">
          <x14:formula1>
            <xm:f>'EC admin'!$C$33:$E$33</xm:f>
          </x14:formula1>
          <xm:sqref>E95:E96</xm:sqref>
        </x14:dataValidation>
        <x14:dataValidation type="list" allowBlank="1" showInputMessage="1" xr:uid="{5B2F71A0-C8A3-4392-ACC0-C1C4C07DC856}">
          <x14:formula1>
            <xm:f>'EC admin'!$C$35:$E$35</xm:f>
          </x14:formula1>
          <xm:sqref>E100</xm:sqref>
        </x14:dataValidation>
        <x14:dataValidation type="list" allowBlank="1" showInputMessage="1" xr:uid="{0E9D3C7F-A95A-45BA-B119-197AA4C8CECE}">
          <x14:formula1>
            <xm:f>'EC admin'!$C$36:$F$36</xm:f>
          </x14:formula1>
          <xm:sqref>E102</xm:sqref>
        </x14:dataValidation>
        <x14:dataValidation type="list" allowBlank="1" showInputMessage="1" xr:uid="{CB00A15A-4F06-41C7-94A3-27E10A5CCB78}">
          <x14:formula1>
            <xm:f>'EC admin'!$C$37:$E$37</xm:f>
          </x14:formula1>
          <xm:sqref>E104:E107</xm:sqref>
        </x14:dataValidation>
        <x14:dataValidation type="list" allowBlank="1" prompt="_x000a__x000a__x000a_" xr:uid="{D4A65E53-1E55-4C82-A0C4-F97FDB5682A8}">
          <x14:formula1>
            <xm:f>'EC admin'!$C$6:$E$6</xm:f>
          </x14:formula1>
          <xm:sqref>E20:E21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zoomScaleNormal="100" zoomScalePageLayoutView="70" workbookViewId="0">
      <selection activeCell="E35" sqref="E35"/>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8" t="s">
        <v>61</v>
      </c>
      <c r="B1" s="109" t="s">
        <v>62</v>
      </c>
      <c r="C1" s="270" t="s">
        <v>63</v>
      </c>
      <c r="D1" s="270"/>
      <c r="E1" s="271"/>
      <c r="H1" s="76" t="str">
        <f>'FRA-detail'!P1</f>
        <v>UPRN</v>
      </c>
      <c r="I1" s="76" t="str">
        <f>'FRA-detail'!Q1</f>
        <v>B132A68</v>
      </c>
    </row>
    <row r="2" spans="1:12" ht="24" x14ac:dyDescent="0.2">
      <c r="A2" s="15" t="s">
        <v>65</v>
      </c>
      <c r="B2" s="16" t="s">
        <v>157</v>
      </c>
      <c r="C2" s="263" t="s">
        <v>67</v>
      </c>
      <c r="D2" s="263"/>
      <c r="E2" s="264"/>
      <c r="K2" t="s">
        <v>24</v>
      </c>
      <c r="L2" t="s">
        <v>69</v>
      </c>
    </row>
    <row r="3" spans="1:12" ht="48" x14ac:dyDescent="0.2">
      <c r="A3" s="15" t="s">
        <v>70</v>
      </c>
      <c r="B3" s="79" t="s">
        <v>158</v>
      </c>
      <c r="C3" s="263" t="s">
        <v>72</v>
      </c>
      <c r="D3" s="263"/>
      <c r="E3" s="264"/>
      <c r="K3" t="s">
        <v>16</v>
      </c>
      <c r="L3" t="s">
        <v>73</v>
      </c>
    </row>
    <row r="4" spans="1:12" ht="47.25" customHeight="1" x14ac:dyDescent="0.2">
      <c r="A4" s="15" t="s">
        <v>74</v>
      </c>
      <c r="B4" s="80" t="s">
        <v>159</v>
      </c>
      <c r="C4" s="263" t="s">
        <v>76</v>
      </c>
      <c r="D4" s="263"/>
      <c r="E4" s="264"/>
      <c r="K4" s="77" t="s">
        <v>77</v>
      </c>
      <c r="L4" t="s">
        <v>78</v>
      </c>
    </row>
    <row r="5" spans="1:12" ht="48" x14ac:dyDescent="0.2">
      <c r="A5" s="15" t="s">
        <v>79</v>
      </c>
      <c r="B5" s="16" t="s">
        <v>160</v>
      </c>
      <c r="C5" s="263" t="s">
        <v>81</v>
      </c>
      <c r="D5" s="263"/>
      <c r="E5" s="264"/>
      <c r="K5" s="77" t="s">
        <v>82</v>
      </c>
      <c r="L5" t="s">
        <v>83</v>
      </c>
    </row>
    <row r="6" spans="1:12" ht="36" x14ac:dyDescent="0.2">
      <c r="A6" s="15" t="s">
        <v>84</v>
      </c>
      <c r="B6" s="79" t="s">
        <v>161</v>
      </c>
      <c r="C6" s="263" t="s">
        <v>86</v>
      </c>
      <c r="D6" s="263"/>
      <c r="E6" s="264"/>
      <c r="L6" t="s">
        <v>87</v>
      </c>
    </row>
    <row r="7" spans="1:12" ht="26.1" customHeight="1" thickBot="1" x14ac:dyDescent="0.25">
      <c r="A7" s="17" t="s">
        <v>88</v>
      </c>
      <c r="B7" s="18" t="s">
        <v>89</v>
      </c>
      <c r="C7" s="265" t="s">
        <v>90</v>
      </c>
      <c r="D7" s="265"/>
      <c r="E7" s="266"/>
      <c r="L7" t="s">
        <v>92</v>
      </c>
    </row>
    <row r="8" spans="1:12" ht="40.5" customHeight="1" thickBot="1" x14ac:dyDescent="0.25">
      <c r="A8" s="20"/>
      <c r="B8" s="99" t="s">
        <v>162</v>
      </c>
      <c r="C8" s="21"/>
      <c r="D8" s="21"/>
    </row>
    <row r="9" spans="1:12" ht="18" customHeight="1" thickBot="1" x14ac:dyDescent="0.25">
      <c r="A9" s="106" t="s">
        <v>25</v>
      </c>
      <c r="B9" s="267" t="str">
        <f>'FRA-detail'!A26</f>
        <v>Merlin 1-30,  NW9 5XP</v>
      </c>
      <c r="C9" s="268"/>
      <c r="D9" s="269"/>
      <c r="E9" s="105" t="s">
        <v>95</v>
      </c>
      <c r="F9" s="97" t="str">
        <f>'FRA-detail'!J8</f>
        <v>06.11.19</v>
      </c>
    </row>
    <row r="10" spans="1:12" ht="9.9499999999999993" customHeight="1" thickBot="1" x14ac:dyDescent="0.25"/>
    <row r="11" spans="1:12" ht="24.75" thickBot="1" x14ac:dyDescent="0.25">
      <c r="A11" s="22" t="s">
        <v>96</v>
      </c>
      <c r="B11" s="23" t="s">
        <v>163</v>
      </c>
      <c r="C11" s="24" t="s">
        <v>98</v>
      </c>
      <c r="D11" s="100" t="s">
        <v>61</v>
      </c>
      <c r="E11" s="100" t="s">
        <v>99</v>
      </c>
      <c r="F11" s="101" t="s">
        <v>100</v>
      </c>
      <c r="G11" s="104" t="s">
        <v>101</v>
      </c>
      <c r="H11" s="104" t="s">
        <v>102</v>
      </c>
    </row>
    <row r="12" spans="1:12" x14ac:dyDescent="0.2">
      <c r="A12" s="249" t="s">
        <v>164</v>
      </c>
      <c r="B12" s="250"/>
      <c r="C12" s="250"/>
      <c r="D12" s="250"/>
      <c r="E12" s="250"/>
      <c r="I12">
        <f>FRA!I107</f>
        <v>23</v>
      </c>
    </row>
    <row r="13" spans="1:12" x14ac:dyDescent="0.2">
      <c r="A13" s="121">
        <v>38</v>
      </c>
      <c r="B13" s="122" t="s">
        <v>165</v>
      </c>
      <c r="C13" s="48" t="s">
        <v>77</v>
      </c>
      <c r="D13" s="48"/>
      <c r="E13" s="49" t="s">
        <v>166</v>
      </c>
      <c r="F13" s="49"/>
      <c r="G13" s="62"/>
      <c r="H13" s="69"/>
      <c r="I13">
        <f t="shared" ref="I13:I53" si="0">IF(ISBLANK(D13),I12,I12+1)</f>
        <v>23</v>
      </c>
    </row>
    <row r="14" spans="1:12" x14ac:dyDescent="0.2">
      <c r="A14" s="52">
        <v>38</v>
      </c>
      <c r="B14" s="123"/>
      <c r="C14" s="48"/>
      <c r="D14" s="48"/>
      <c r="E14" s="49"/>
      <c r="F14" s="49"/>
      <c r="G14" s="62"/>
      <c r="H14" s="69"/>
      <c r="I14">
        <f t="shared" si="0"/>
        <v>23</v>
      </c>
    </row>
    <row r="15" spans="1:12" ht="48" x14ac:dyDescent="0.2">
      <c r="A15" s="121">
        <v>39</v>
      </c>
      <c r="B15" s="103" t="s">
        <v>167</v>
      </c>
      <c r="C15" s="48" t="s">
        <v>16</v>
      </c>
      <c r="D15" s="48" t="s">
        <v>70</v>
      </c>
      <c r="E15" s="49" t="s">
        <v>168</v>
      </c>
      <c r="F15" s="49"/>
      <c r="G15" s="62"/>
      <c r="H15" s="69"/>
      <c r="I15">
        <f t="shared" si="0"/>
        <v>24</v>
      </c>
    </row>
    <row r="16" spans="1:12" x14ac:dyDescent="0.2">
      <c r="A16" s="52">
        <v>39</v>
      </c>
      <c r="B16" s="129"/>
      <c r="C16" s="48"/>
      <c r="D16" s="48"/>
      <c r="E16" s="49"/>
      <c r="F16" s="49"/>
      <c r="G16" s="62"/>
      <c r="H16" s="69"/>
      <c r="I16">
        <f t="shared" si="0"/>
        <v>24</v>
      </c>
    </row>
    <row r="17" spans="1:9" ht="24" x14ac:dyDescent="0.2">
      <c r="A17" s="121">
        <v>40</v>
      </c>
      <c r="B17" s="122" t="s">
        <v>169</v>
      </c>
      <c r="C17" s="48" t="s">
        <v>24</v>
      </c>
      <c r="D17" s="48"/>
      <c r="E17" s="49" t="s">
        <v>170</v>
      </c>
      <c r="F17" s="49"/>
      <c r="G17" s="62"/>
      <c r="H17" s="69"/>
      <c r="I17">
        <f t="shared" si="0"/>
        <v>24</v>
      </c>
    </row>
    <row r="18" spans="1:9" x14ac:dyDescent="0.2">
      <c r="A18" s="52">
        <v>40</v>
      </c>
      <c r="B18" s="123"/>
      <c r="C18" s="48"/>
      <c r="D18" s="48"/>
      <c r="E18" s="49"/>
      <c r="F18" s="49"/>
      <c r="G18" s="62"/>
      <c r="H18" s="69"/>
      <c r="I18">
        <f t="shared" si="0"/>
        <v>24</v>
      </c>
    </row>
    <row r="19" spans="1:9" x14ac:dyDescent="0.2">
      <c r="A19" s="126" t="s">
        <v>171</v>
      </c>
      <c r="B19" s="127"/>
      <c r="C19" s="127"/>
      <c r="D19" s="127"/>
      <c r="E19" s="127"/>
      <c r="F19" s="127"/>
      <c r="G19" s="132"/>
      <c r="H19" s="132"/>
      <c r="I19">
        <f t="shared" si="0"/>
        <v>24</v>
      </c>
    </row>
    <row r="20" spans="1:9" ht="36" x14ac:dyDescent="0.2">
      <c r="A20" s="121">
        <v>41</v>
      </c>
      <c r="B20" s="103" t="s">
        <v>172</v>
      </c>
      <c r="C20" s="48" t="s">
        <v>24</v>
      </c>
      <c r="D20" s="48"/>
      <c r="E20" s="49" t="s">
        <v>173</v>
      </c>
      <c r="F20" s="49"/>
      <c r="G20" s="62"/>
      <c r="H20" s="69"/>
      <c r="I20">
        <f t="shared" si="0"/>
        <v>24</v>
      </c>
    </row>
    <row r="21" spans="1:9" x14ac:dyDescent="0.2">
      <c r="A21" s="52">
        <v>41</v>
      </c>
      <c r="B21" s="129"/>
      <c r="C21" s="48"/>
      <c r="D21" s="48"/>
      <c r="E21" s="49"/>
      <c r="F21" s="49"/>
      <c r="G21" s="62"/>
      <c r="H21" s="69"/>
      <c r="I21">
        <f t="shared" si="0"/>
        <v>24</v>
      </c>
    </row>
    <row r="22" spans="1:9" ht="24" x14ac:dyDescent="0.2">
      <c r="A22" s="121">
        <v>42</v>
      </c>
      <c r="B22" s="103" t="s">
        <v>174</v>
      </c>
      <c r="C22" s="48" t="s">
        <v>82</v>
      </c>
      <c r="D22" s="48"/>
      <c r="E22" s="49"/>
      <c r="F22" s="49"/>
      <c r="G22" s="62"/>
      <c r="H22" s="69"/>
      <c r="I22">
        <f t="shared" si="0"/>
        <v>24</v>
      </c>
    </row>
    <row r="23" spans="1:9" x14ac:dyDescent="0.2">
      <c r="A23" s="52">
        <v>42</v>
      </c>
      <c r="B23" s="129"/>
      <c r="C23" s="48"/>
      <c r="D23" s="48"/>
      <c r="E23" s="49"/>
      <c r="F23" s="49"/>
      <c r="G23" s="62"/>
      <c r="H23" s="69"/>
      <c r="I23">
        <f t="shared" si="0"/>
        <v>24</v>
      </c>
    </row>
    <row r="24" spans="1:9" x14ac:dyDescent="0.2">
      <c r="A24" s="126" t="s">
        <v>175</v>
      </c>
      <c r="B24" s="127"/>
      <c r="C24" s="127"/>
      <c r="D24" s="127"/>
      <c r="E24" s="127"/>
      <c r="F24" s="127"/>
      <c r="G24" s="132"/>
      <c r="H24" s="132"/>
      <c r="I24">
        <f t="shared" si="0"/>
        <v>24</v>
      </c>
    </row>
    <row r="25" spans="1:9" ht="24" x14ac:dyDescent="0.2">
      <c r="A25" s="121">
        <v>43</v>
      </c>
      <c r="B25" s="122" t="s">
        <v>176</v>
      </c>
      <c r="C25" s="48" t="s">
        <v>24</v>
      </c>
      <c r="D25" s="48"/>
      <c r="E25" s="49" t="s">
        <v>177</v>
      </c>
      <c r="F25" s="49"/>
      <c r="G25" s="62"/>
      <c r="H25" s="69"/>
      <c r="I25">
        <f t="shared" si="0"/>
        <v>24</v>
      </c>
    </row>
    <row r="26" spans="1:9" x14ac:dyDescent="0.2">
      <c r="A26" s="52">
        <v>43</v>
      </c>
      <c r="B26" s="123"/>
      <c r="C26" s="48"/>
      <c r="D26" s="48"/>
      <c r="E26" s="49"/>
      <c r="F26" s="49"/>
      <c r="G26" s="62"/>
      <c r="H26" s="69"/>
      <c r="I26">
        <f t="shared" si="0"/>
        <v>24</v>
      </c>
    </row>
    <row r="27" spans="1:9" ht="24" x14ac:dyDescent="0.2">
      <c r="A27" s="121">
        <v>44</v>
      </c>
      <c r="B27" s="122" t="s">
        <v>178</v>
      </c>
      <c r="C27" s="48" t="s">
        <v>24</v>
      </c>
      <c r="D27" s="48"/>
      <c r="E27" s="49" t="s">
        <v>179</v>
      </c>
      <c r="F27" s="49"/>
      <c r="G27" s="62"/>
      <c r="H27" s="69"/>
      <c r="I27">
        <f t="shared" si="0"/>
        <v>24</v>
      </c>
    </row>
    <row r="28" spans="1:9" x14ac:dyDescent="0.2">
      <c r="A28" s="52">
        <v>44</v>
      </c>
      <c r="B28" s="123"/>
      <c r="C28" s="48"/>
      <c r="D28" s="48"/>
      <c r="E28" s="49"/>
      <c r="F28" s="49"/>
      <c r="G28" s="62"/>
      <c r="H28" s="69"/>
      <c r="I28">
        <f t="shared" si="0"/>
        <v>24</v>
      </c>
    </row>
    <row r="29" spans="1:9" x14ac:dyDescent="0.2">
      <c r="A29" s="121">
        <v>45</v>
      </c>
      <c r="B29" s="122" t="s">
        <v>180</v>
      </c>
      <c r="C29" s="48" t="s">
        <v>82</v>
      </c>
      <c r="D29" s="48"/>
      <c r="E29" s="49" t="s">
        <v>181</v>
      </c>
      <c r="F29" s="49"/>
      <c r="G29" s="62"/>
      <c r="H29" s="69"/>
      <c r="I29">
        <f t="shared" si="0"/>
        <v>24</v>
      </c>
    </row>
    <row r="30" spans="1:9" x14ac:dyDescent="0.2">
      <c r="A30" s="52">
        <v>45</v>
      </c>
      <c r="B30" s="123"/>
      <c r="C30" s="48"/>
      <c r="D30" s="48"/>
      <c r="E30" s="49"/>
      <c r="F30" s="49"/>
      <c r="G30" s="62"/>
      <c r="H30" s="69"/>
      <c r="I30">
        <f t="shared" si="0"/>
        <v>24</v>
      </c>
    </row>
    <row r="31" spans="1:9" x14ac:dyDescent="0.2">
      <c r="A31" s="121">
        <v>46</v>
      </c>
      <c r="B31" s="122" t="s">
        <v>182</v>
      </c>
      <c r="C31" s="48" t="s">
        <v>77</v>
      </c>
      <c r="D31" s="48"/>
      <c r="E31" s="49" t="s">
        <v>315</v>
      </c>
      <c r="F31" s="49"/>
      <c r="G31" s="62"/>
      <c r="H31" s="69"/>
      <c r="I31">
        <f t="shared" si="0"/>
        <v>24</v>
      </c>
    </row>
    <row r="32" spans="1:9" x14ac:dyDescent="0.2">
      <c r="A32" s="52">
        <v>46</v>
      </c>
      <c r="B32" s="123"/>
      <c r="C32" s="48"/>
      <c r="D32" s="48"/>
      <c r="E32" s="49"/>
      <c r="F32" s="49"/>
      <c r="G32" s="62"/>
      <c r="H32" s="69"/>
      <c r="I32">
        <f t="shared" si="0"/>
        <v>24</v>
      </c>
    </row>
    <row r="33" spans="1:9" x14ac:dyDescent="0.2">
      <c r="A33" s="121">
        <v>47</v>
      </c>
      <c r="B33" s="122" t="s">
        <v>183</v>
      </c>
      <c r="C33" s="48" t="s">
        <v>82</v>
      </c>
      <c r="D33" s="48"/>
      <c r="E33" s="49" t="s">
        <v>312</v>
      </c>
      <c r="F33" s="49"/>
      <c r="G33" s="62"/>
      <c r="H33" s="69"/>
      <c r="I33">
        <f t="shared" si="0"/>
        <v>24</v>
      </c>
    </row>
    <row r="34" spans="1:9" x14ac:dyDescent="0.2">
      <c r="A34" s="52">
        <v>47</v>
      </c>
      <c r="B34" s="123"/>
      <c r="C34" s="48"/>
      <c r="D34" s="48"/>
      <c r="E34" s="49"/>
      <c r="F34" s="49"/>
      <c r="G34" s="62"/>
      <c r="H34" s="69"/>
      <c r="I34">
        <f t="shared" si="0"/>
        <v>24</v>
      </c>
    </row>
    <row r="35" spans="1:9" x14ac:dyDescent="0.2">
      <c r="A35" s="121">
        <v>48</v>
      </c>
      <c r="B35" s="122" t="s">
        <v>184</v>
      </c>
      <c r="C35" s="48" t="s">
        <v>82</v>
      </c>
      <c r="D35" s="48"/>
      <c r="E35" s="49" t="s">
        <v>312</v>
      </c>
      <c r="F35" s="49"/>
      <c r="G35" s="62"/>
      <c r="H35" s="69"/>
      <c r="I35">
        <f t="shared" si="0"/>
        <v>24</v>
      </c>
    </row>
    <row r="36" spans="1:9" x14ac:dyDescent="0.2">
      <c r="A36" s="52">
        <v>48</v>
      </c>
      <c r="B36" s="123"/>
      <c r="C36" s="48"/>
      <c r="D36" s="48"/>
      <c r="E36" s="49"/>
      <c r="F36" s="49"/>
      <c r="G36" s="62"/>
      <c r="H36" s="69"/>
      <c r="I36">
        <f t="shared" si="0"/>
        <v>24</v>
      </c>
    </row>
    <row r="37" spans="1:9" x14ac:dyDescent="0.2">
      <c r="A37" s="121">
        <v>49</v>
      </c>
      <c r="B37" s="122" t="s">
        <v>185</v>
      </c>
      <c r="C37" s="48" t="s">
        <v>82</v>
      </c>
      <c r="D37" s="48"/>
      <c r="E37" s="49" t="s">
        <v>312</v>
      </c>
      <c r="F37" s="49"/>
      <c r="G37" s="62"/>
      <c r="H37" s="69"/>
      <c r="I37">
        <f t="shared" si="0"/>
        <v>24</v>
      </c>
    </row>
    <row r="38" spans="1:9" x14ac:dyDescent="0.2">
      <c r="A38" s="52">
        <v>49</v>
      </c>
      <c r="B38" s="123"/>
      <c r="C38" s="48"/>
      <c r="D38" s="48"/>
      <c r="E38" s="49"/>
      <c r="F38" s="49"/>
      <c r="G38" s="62"/>
      <c r="H38" s="69"/>
      <c r="I38">
        <f t="shared" si="0"/>
        <v>24</v>
      </c>
    </row>
    <row r="39" spans="1:9" x14ac:dyDescent="0.2">
      <c r="A39" s="121">
        <v>50</v>
      </c>
      <c r="B39" s="122" t="s">
        <v>186</v>
      </c>
      <c r="C39" s="48" t="s">
        <v>82</v>
      </c>
      <c r="D39" s="48"/>
      <c r="E39" s="49" t="s">
        <v>312</v>
      </c>
      <c r="F39" s="49"/>
      <c r="G39" s="62"/>
      <c r="H39" s="69"/>
      <c r="I39">
        <f t="shared" si="0"/>
        <v>24</v>
      </c>
    </row>
    <row r="40" spans="1:9" x14ac:dyDescent="0.2">
      <c r="A40" s="52">
        <v>50</v>
      </c>
      <c r="B40" s="123"/>
      <c r="C40" s="48"/>
      <c r="D40" s="48"/>
      <c r="E40" s="49"/>
      <c r="F40" s="49"/>
      <c r="G40" s="62"/>
      <c r="H40" s="69"/>
      <c r="I40">
        <f t="shared" si="0"/>
        <v>24</v>
      </c>
    </row>
    <row r="41" spans="1:9" x14ac:dyDescent="0.2">
      <c r="A41" s="121">
        <v>51</v>
      </c>
      <c r="B41" s="122" t="s">
        <v>187</v>
      </c>
      <c r="C41" s="48" t="s">
        <v>77</v>
      </c>
      <c r="D41" s="48" t="s">
        <v>88</v>
      </c>
      <c r="E41" s="49" t="s">
        <v>317</v>
      </c>
      <c r="F41" s="49"/>
      <c r="G41" s="62"/>
      <c r="H41" s="69"/>
      <c r="I41">
        <f t="shared" si="0"/>
        <v>25</v>
      </c>
    </row>
    <row r="42" spans="1:9" x14ac:dyDescent="0.2">
      <c r="A42" s="52">
        <v>51</v>
      </c>
      <c r="B42" s="123"/>
      <c r="C42" s="48"/>
      <c r="D42" s="48"/>
      <c r="E42" s="49"/>
      <c r="F42" s="49"/>
      <c r="G42" s="62"/>
      <c r="H42" s="69"/>
      <c r="I42">
        <f t="shared" si="0"/>
        <v>25</v>
      </c>
    </row>
    <row r="43" spans="1:9" x14ac:dyDescent="0.2">
      <c r="A43" s="126" t="s">
        <v>188</v>
      </c>
      <c r="B43" s="127"/>
      <c r="C43" s="127"/>
      <c r="D43" s="127"/>
      <c r="E43" s="127"/>
      <c r="F43" s="127"/>
      <c r="G43" s="132"/>
      <c r="H43" s="132"/>
      <c r="I43">
        <f t="shared" si="0"/>
        <v>25</v>
      </c>
    </row>
    <row r="44" spans="1:9" x14ac:dyDescent="0.2">
      <c r="A44" s="121">
        <v>52</v>
      </c>
      <c r="B44" s="122" t="s">
        <v>189</v>
      </c>
      <c r="C44" s="48" t="s">
        <v>16</v>
      </c>
      <c r="D44" s="48" t="s">
        <v>88</v>
      </c>
      <c r="E44" s="49" t="s">
        <v>330</v>
      </c>
      <c r="F44" s="49"/>
      <c r="G44" s="62"/>
      <c r="H44" s="69"/>
      <c r="I44">
        <f t="shared" si="0"/>
        <v>26</v>
      </c>
    </row>
    <row r="45" spans="1:9" x14ac:dyDescent="0.2">
      <c r="A45" s="52">
        <v>52</v>
      </c>
      <c r="B45" s="123"/>
      <c r="C45" s="53"/>
      <c r="D45" s="53"/>
      <c r="E45" s="49"/>
      <c r="F45" s="49"/>
      <c r="G45" s="62"/>
      <c r="H45" s="69"/>
      <c r="I45">
        <f t="shared" si="0"/>
        <v>26</v>
      </c>
    </row>
    <row r="46" spans="1:9" x14ac:dyDescent="0.2">
      <c r="A46" s="121">
        <v>53</v>
      </c>
      <c r="B46" s="122" t="s">
        <v>191</v>
      </c>
      <c r="C46" s="53" t="s">
        <v>82</v>
      </c>
      <c r="D46" s="53"/>
      <c r="E46" s="49"/>
      <c r="F46" s="49"/>
      <c r="G46" s="62"/>
      <c r="H46" s="69"/>
      <c r="I46">
        <f t="shared" si="0"/>
        <v>26</v>
      </c>
    </row>
    <row r="47" spans="1:9" x14ac:dyDescent="0.2">
      <c r="A47" s="52">
        <v>53</v>
      </c>
      <c r="B47" s="123"/>
      <c r="C47" s="53"/>
      <c r="D47" s="53"/>
      <c r="E47" s="49"/>
      <c r="F47" s="49"/>
      <c r="G47" s="62"/>
      <c r="H47" s="69"/>
      <c r="I47">
        <f t="shared" si="0"/>
        <v>26</v>
      </c>
    </row>
    <row r="48" spans="1:9" x14ac:dyDescent="0.2">
      <c r="A48" s="121">
        <v>54</v>
      </c>
      <c r="B48" s="122" t="s">
        <v>192</v>
      </c>
      <c r="C48" s="53" t="s">
        <v>82</v>
      </c>
      <c r="D48" s="53"/>
      <c r="E48" s="49"/>
      <c r="F48" s="49"/>
      <c r="G48" s="62"/>
      <c r="H48" s="69"/>
      <c r="I48">
        <f t="shared" si="0"/>
        <v>26</v>
      </c>
    </row>
    <row r="49" spans="1:10" x14ac:dyDescent="0.2">
      <c r="A49" s="52">
        <v>54</v>
      </c>
      <c r="B49" s="123"/>
      <c r="C49" s="53"/>
      <c r="D49" s="53"/>
      <c r="E49" s="49"/>
      <c r="F49" s="49"/>
      <c r="G49" s="62"/>
      <c r="H49" s="69"/>
      <c r="I49">
        <f t="shared" si="0"/>
        <v>26</v>
      </c>
    </row>
    <row r="50" spans="1:10" x14ac:dyDescent="0.2">
      <c r="A50" s="121">
        <v>55</v>
      </c>
      <c r="B50" s="122" t="s">
        <v>193</v>
      </c>
      <c r="C50" s="53" t="s">
        <v>82</v>
      </c>
      <c r="D50" s="53"/>
      <c r="E50" s="49" t="s">
        <v>312</v>
      </c>
      <c r="F50" s="49"/>
      <c r="G50" s="62"/>
      <c r="H50" s="69"/>
      <c r="I50">
        <f t="shared" si="0"/>
        <v>26</v>
      </c>
    </row>
    <row r="51" spans="1:10" x14ac:dyDescent="0.2">
      <c r="A51" s="52">
        <v>55</v>
      </c>
      <c r="B51" s="123"/>
      <c r="C51" s="53"/>
      <c r="D51" s="53"/>
      <c r="E51" s="49"/>
      <c r="F51" s="49"/>
      <c r="G51" s="62"/>
      <c r="H51" s="69"/>
      <c r="I51">
        <f t="shared" si="0"/>
        <v>26</v>
      </c>
    </row>
    <row r="52" spans="1:10" x14ac:dyDescent="0.2">
      <c r="A52" s="121">
        <v>56</v>
      </c>
      <c r="B52" s="103" t="s">
        <v>194</v>
      </c>
      <c r="C52" s="53" t="s">
        <v>77</v>
      </c>
      <c r="D52" s="53"/>
      <c r="E52" s="49" t="s">
        <v>315</v>
      </c>
      <c r="F52" s="49"/>
      <c r="G52" s="62"/>
      <c r="H52" s="69"/>
      <c r="I52">
        <f t="shared" si="0"/>
        <v>26</v>
      </c>
    </row>
    <row r="53" spans="1:10" x14ac:dyDescent="0.2">
      <c r="A53" s="52">
        <v>56</v>
      </c>
      <c r="B53" s="129"/>
      <c r="C53" s="53"/>
      <c r="D53" s="53"/>
      <c r="E53" s="49"/>
      <c r="F53" s="49"/>
      <c r="G53" s="62"/>
      <c r="H53" s="69"/>
      <c r="I53">
        <f t="shared" si="0"/>
        <v>26</v>
      </c>
    </row>
    <row r="54" spans="1:10" x14ac:dyDescent="0.2">
      <c r="A54" s="133" t="s">
        <v>154</v>
      </c>
      <c r="B54" s="133"/>
      <c r="C54" s="133"/>
      <c r="D54" s="133"/>
      <c r="E54" s="133"/>
      <c r="F54" s="133"/>
      <c r="G54" s="133"/>
      <c r="H54" s="133"/>
      <c r="I54" s="134"/>
      <c r="J54">
        <f>IF(ISBLANK(D54),I53,I53+1)</f>
        <v>26</v>
      </c>
    </row>
    <row r="55" spans="1:10" x14ac:dyDescent="0.2">
      <c r="A55" s="124">
        <v>57</v>
      </c>
      <c r="B55" s="72"/>
      <c r="C55" s="53"/>
      <c r="D55" s="53"/>
      <c r="E55" s="49"/>
      <c r="F55" s="49"/>
      <c r="G55" s="62"/>
      <c r="H55" s="69"/>
      <c r="I55">
        <f>IF(ISBLANK(D55),J54,J54+1)</f>
        <v>26</v>
      </c>
    </row>
    <row r="56" spans="1:10" x14ac:dyDescent="0.2">
      <c r="A56" s="124">
        <v>58</v>
      </c>
      <c r="B56" s="72"/>
      <c r="C56" s="53"/>
      <c r="D56" s="53"/>
      <c r="E56" s="49"/>
      <c r="F56" s="49"/>
      <c r="G56" s="62"/>
      <c r="H56" s="69"/>
      <c r="I56">
        <f>IF(ISBLANK(D56),I55,I55+1)</f>
        <v>26</v>
      </c>
    </row>
    <row r="57" spans="1:10" x14ac:dyDescent="0.2">
      <c r="A57" s="124">
        <v>59</v>
      </c>
      <c r="B57" s="72"/>
      <c r="C57" s="53"/>
      <c r="D57" s="53"/>
      <c r="E57" s="49"/>
      <c r="F57" s="49"/>
      <c r="G57" s="62"/>
      <c r="H57" s="69"/>
      <c r="I57">
        <f>IF(ISBLANK(D57),I56,I56+1)</f>
        <v>26</v>
      </c>
    </row>
    <row r="58" spans="1:10" x14ac:dyDescent="0.2">
      <c r="A58" s="124">
        <v>60</v>
      </c>
      <c r="B58" s="72"/>
      <c r="C58" s="53"/>
      <c r="D58" s="53"/>
      <c r="E58" s="49"/>
      <c r="F58" s="49"/>
      <c r="G58" s="62"/>
      <c r="H58" s="69"/>
      <c r="I58">
        <f>IF(ISBLANK(D58),I57,I57+1)</f>
        <v>26</v>
      </c>
    </row>
    <row r="59" spans="1:10" x14ac:dyDescent="0.2">
      <c r="A59" s="124">
        <v>61</v>
      </c>
      <c r="B59" s="72"/>
      <c r="C59" s="53"/>
      <c r="D59" s="53"/>
      <c r="E59" s="49"/>
      <c r="F59" s="49"/>
      <c r="G59" s="62"/>
      <c r="H59" s="69"/>
      <c r="I59">
        <f>IF(ISBLANK(D59),I58,I58+1)</f>
        <v>26</v>
      </c>
    </row>
    <row r="60" spans="1:10" x14ac:dyDescent="0.2">
      <c r="A60" s="124">
        <v>62</v>
      </c>
      <c r="B60" s="72"/>
      <c r="C60" s="53"/>
      <c r="D60" s="53"/>
      <c r="E60" s="49"/>
      <c r="F60" s="49"/>
      <c r="G60" s="62"/>
      <c r="H60" s="69"/>
      <c r="I60">
        <f>IF(ISBLANK(D60),I59,I59+1)</f>
        <v>26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31A3-05A9-4276-AA0C-B5D777ACB8E6}">
  <dimension ref="A1:E9"/>
  <sheetViews>
    <sheetView workbookViewId="0"/>
  </sheetViews>
  <sheetFormatPr defaultColWidth="9.140625" defaultRowHeight="12.75" x14ac:dyDescent="0.2"/>
  <cols>
    <col min="1" max="1" width="61.85546875" style="172" bestFit="1" customWidth="1"/>
    <col min="2" max="2" width="10.7109375" style="172" customWidth="1"/>
    <col min="3" max="3" width="55" style="172" customWidth="1"/>
    <col min="4" max="4" width="9.140625" style="171"/>
    <col min="5" max="5" width="9.140625" style="171" hidden="1" customWidth="1"/>
    <col min="6" max="16384" width="9.140625" style="171"/>
  </cols>
  <sheetData>
    <row r="1" spans="1:5" ht="31.5" x14ac:dyDescent="0.2">
      <c r="A1" s="170" t="s">
        <v>296</v>
      </c>
      <c r="B1" s="170" t="s">
        <v>297</v>
      </c>
      <c r="C1" s="170" t="s">
        <v>298</v>
      </c>
    </row>
    <row r="2" spans="1:5" x14ac:dyDescent="0.2">
      <c r="A2" s="172" t="s">
        <v>299</v>
      </c>
      <c r="E2" s="171" t="s">
        <v>24</v>
      </c>
    </row>
    <row r="3" spans="1:5" x14ac:dyDescent="0.2">
      <c r="A3" s="172" t="s">
        <v>300</v>
      </c>
      <c r="E3" s="171" t="s">
        <v>16</v>
      </c>
    </row>
    <row r="4" spans="1:5" x14ac:dyDescent="0.2">
      <c r="A4" s="172" t="s">
        <v>301</v>
      </c>
      <c r="E4" s="171" t="s">
        <v>302</v>
      </c>
    </row>
    <row r="5" spans="1:5" x14ac:dyDescent="0.2">
      <c r="A5" s="172" t="s">
        <v>303</v>
      </c>
      <c r="E5" s="171" t="s">
        <v>304</v>
      </c>
    </row>
    <row r="6" spans="1:5" ht="25.5" x14ac:dyDescent="0.2">
      <c r="A6" s="172" t="s">
        <v>305</v>
      </c>
    </row>
    <row r="7" spans="1:5" x14ac:dyDescent="0.2">
      <c r="A7" s="172" t="s">
        <v>306</v>
      </c>
    </row>
    <row r="8" spans="1:5" x14ac:dyDescent="0.2">
      <c r="A8" s="172" t="s">
        <v>307</v>
      </c>
    </row>
    <row r="9" spans="1:5" x14ac:dyDescent="0.2">
      <c r="A9" s="172" t="s">
        <v>308</v>
      </c>
    </row>
  </sheetData>
  <dataValidations count="2">
    <dataValidation type="list" allowBlank="1" showInputMessage="1" showErrorMessage="1" sqref="B2" xr:uid="{A9D1F84A-B4B1-4D55-A49C-C72607343A4E}">
      <formula1>E1:E5</formula1>
    </dataValidation>
    <dataValidation type="list" allowBlank="1" showInputMessage="1" showErrorMessage="1" sqref="B3:B9" xr:uid="{F76426F4-EF18-438A-BDB5-1ACB04AF4ECB}">
      <formula1>$E$2:$E$5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45C4-7E47-42CB-9EA1-D09609C97158}">
  <dimension ref="A1:K28"/>
  <sheetViews>
    <sheetView topLeftCell="A4" zoomScale="80" zoomScaleNormal="80" workbookViewId="0">
      <selection activeCell="G20" sqref="G20:H28"/>
    </sheetView>
  </sheetViews>
  <sheetFormatPr defaultRowHeight="12.75" x14ac:dyDescent="0.2"/>
  <sheetData>
    <row r="1" spans="1:11" x14ac:dyDescent="0.2">
      <c r="A1" s="272" t="s">
        <v>309</v>
      </c>
      <c r="B1" s="272"/>
      <c r="D1" s="272" t="s">
        <v>309</v>
      </c>
      <c r="E1" s="272"/>
      <c r="G1" s="272" t="s">
        <v>309</v>
      </c>
      <c r="H1" s="272"/>
      <c r="J1" s="272" t="s">
        <v>309</v>
      </c>
      <c r="K1" s="272"/>
    </row>
    <row r="2" spans="1:11" x14ac:dyDescent="0.2">
      <c r="A2" s="272"/>
      <c r="B2" s="272"/>
      <c r="D2" s="272"/>
      <c r="E2" s="272"/>
      <c r="G2" s="272"/>
      <c r="H2" s="272"/>
      <c r="J2" s="272"/>
      <c r="K2" s="272"/>
    </row>
    <row r="3" spans="1:11" x14ac:dyDescent="0.2">
      <c r="A3" s="272"/>
      <c r="B3" s="272"/>
      <c r="D3" s="272"/>
      <c r="E3" s="272"/>
      <c r="G3" s="272"/>
      <c r="H3" s="272"/>
      <c r="J3" s="272"/>
      <c r="K3" s="272"/>
    </row>
    <row r="4" spans="1:11" x14ac:dyDescent="0.2">
      <c r="A4" s="272"/>
      <c r="B4" s="272"/>
      <c r="D4" s="272"/>
      <c r="E4" s="272"/>
      <c r="G4" s="272"/>
      <c r="H4" s="272"/>
      <c r="J4" s="272"/>
      <c r="K4" s="272"/>
    </row>
    <row r="5" spans="1:11" x14ac:dyDescent="0.2">
      <c r="A5" s="272"/>
      <c r="B5" s="272"/>
      <c r="D5" s="272"/>
      <c r="E5" s="272"/>
      <c r="G5" s="272"/>
      <c r="H5" s="272"/>
      <c r="J5" s="272"/>
      <c r="K5" s="272"/>
    </row>
    <row r="6" spans="1:11" x14ac:dyDescent="0.2">
      <c r="A6" s="272"/>
      <c r="B6" s="272"/>
      <c r="D6" s="272"/>
      <c r="E6" s="272"/>
      <c r="G6" s="272"/>
      <c r="H6" s="272"/>
      <c r="J6" s="272"/>
      <c r="K6" s="272"/>
    </row>
    <row r="7" spans="1:11" x14ac:dyDescent="0.2">
      <c r="A7" s="272"/>
      <c r="B7" s="272"/>
      <c r="D7" s="272"/>
      <c r="E7" s="272"/>
      <c r="G7" s="272"/>
      <c r="H7" s="272"/>
      <c r="J7" s="272"/>
      <c r="K7" s="272"/>
    </row>
    <row r="8" spans="1:11" x14ac:dyDescent="0.2">
      <c r="A8" s="272"/>
      <c r="B8" s="272"/>
      <c r="D8" s="272"/>
      <c r="E8" s="272"/>
      <c r="G8" s="272"/>
      <c r="H8" s="272"/>
      <c r="J8" s="272"/>
      <c r="K8" s="272"/>
    </row>
    <row r="10" spans="1:11" x14ac:dyDescent="0.2">
      <c r="A10" s="272" t="s">
        <v>309</v>
      </c>
      <c r="B10" s="272"/>
      <c r="D10" s="272" t="s">
        <v>309</v>
      </c>
      <c r="E10" s="272"/>
      <c r="G10" s="272" t="s">
        <v>309</v>
      </c>
      <c r="H10" s="272"/>
      <c r="J10" s="273" t="s">
        <v>309</v>
      </c>
      <c r="K10" s="273"/>
    </row>
    <row r="11" spans="1:11" x14ac:dyDescent="0.2">
      <c r="A11" s="272"/>
      <c r="B11" s="272"/>
      <c r="D11" s="272"/>
      <c r="E11" s="272"/>
      <c r="G11" s="272"/>
      <c r="H11" s="272"/>
      <c r="J11" s="273"/>
      <c r="K11" s="273"/>
    </row>
    <row r="12" spans="1:11" x14ac:dyDescent="0.2">
      <c r="A12" s="272"/>
      <c r="B12" s="272"/>
      <c r="D12" s="272"/>
      <c r="E12" s="272"/>
      <c r="G12" s="272"/>
      <c r="H12" s="272"/>
      <c r="J12" s="273"/>
      <c r="K12" s="273"/>
    </row>
    <row r="13" spans="1:11" x14ac:dyDescent="0.2">
      <c r="A13" s="272"/>
      <c r="B13" s="272"/>
      <c r="D13" s="272"/>
      <c r="E13" s="272"/>
      <c r="G13" s="272"/>
      <c r="H13" s="272"/>
      <c r="J13" s="273"/>
      <c r="K13" s="273"/>
    </row>
    <row r="14" spans="1:11" x14ac:dyDescent="0.2">
      <c r="A14" s="272"/>
      <c r="B14" s="272"/>
      <c r="D14" s="272"/>
      <c r="E14" s="272"/>
      <c r="G14" s="272"/>
      <c r="H14" s="272"/>
      <c r="J14" s="273"/>
      <c r="K14" s="273"/>
    </row>
    <row r="15" spans="1:11" x14ac:dyDescent="0.2">
      <c r="A15" s="272"/>
      <c r="B15" s="272"/>
      <c r="D15" s="272"/>
      <c r="E15" s="272"/>
      <c r="G15" s="272"/>
      <c r="H15" s="272"/>
      <c r="J15" s="273"/>
      <c r="K15" s="273"/>
    </row>
    <row r="16" spans="1:11" x14ac:dyDescent="0.2">
      <c r="A16" s="272"/>
      <c r="B16" s="272"/>
      <c r="D16" s="272"/>
      <c r="E16" s="272"/>
      <c r="G16" s="272"/>
      <c r="H16" s="272"/>
      <c r="J16" s="273"/>
      <c r="K16" s="273"/>
    </row>
    <row r="17" spans="1:11" x14ac:dyDescent="0.2">
      <c r="A17" s="272"/>
      <c r="B17" s="272"/>
      <c r="D17" s="272"/>
      <c r="E17" s="272"/>
      <c r="G17" s="272"/>
      <c r="H17" s="272"/>
      <c r="J17" s="273"/>
      <c r="K17" s="273"/>
    </row>
    <row r="18" spans="1:11" x14ac:dyDescent="0.2">
      <c r="A18" s="272"/>
      <c r="B18" s="272"/>
      <c r="D18" s="272"/>
      <c r="E18" s="272"/>
      <c r="G18" s="272"/>
      <c r="H18" s="272"/>
      <c r="J18" s="273"/>
      <c r="K18" s="273"/>
    </row>
    <row r="20" spans="1:11" x14ac:dyDescent="0.2">
      <c r="A20" s="272" t="s">
        <v>309</v>
      </c>
      <c r="B20" s="272"/>
      <c r="D20" s="272" t="s">
        <v>309</v>
      </c>
      <c r="E20" s="272"/>
      <c r="G20" s="272" t="s">
        <v>309</v>
      </c>
      <c r="H20" s="272"/>
      <c r="J20" s="273" t="s">
        <v>309</v>
      </c>
      <c r="K20" s="273"/>
    </row>
    <row r="21" spans="1:11" x14ac:dyDescent="0.2">
      <c r="A21" s="272"/>
      <c r="B21" s="272"/>
      <c r="D21" s="272"/>
      <c r="E21" s="272"/>
      <c r="G21" s="272"/>
      <c r="H21" s="272"/>
      <c r="J21" s="273"/>
      <c r="K21" s="273"/>
    </row>
    <row r="22" spans="1:11" x14ac:dyDescent="0.2">
      <c r="A22" s="272"/>
      <c r="B22" s="272"/>
      <c r="D22" s="272"/>
      <c r="E22" s="272"/>
      <c r="G22" s="272"/>
      <c r="H22" s="272"/>
      <c r="J22" s="273"/>
      <c r="K22" s="273"/>
    </row>
    <row r="23" spans="1:11" x14ac:dyDescent="0.2">
      <c r="A23" s="272"/>
      <c r="B23" s="272"/>
      <c r="D23" s="272"/>
      <c r="E23" s="272"/>
      <c r="G23" s="272"/>
      <c r="H23" s="272"/>
      <c r="J23" s="273"/>
      <c r="K23" s="273"/>
    </row>
    <row r="24" spans="1:11" x14ac:dyDescent="0.2">
      <c r="A24" s="272"/>
      <c r="B24" s="272"/>
      <c r="D24" s="272"/>
      <c r="E24" s="272"/>
      <c r="G24" s="272"/>
      <c r="H24" s="272"/>
      <c r="J24" s="273"/>
      <c r="K24" s="273"/>
    </row>
    <row r="25" spans="1:11" x14ac:dyDescent="0.2">
      <c r="A25" s="272"/>
      <c r="B25" s="272"/>
      <c r="D25" s="272"/>
      <c r="E25" s="272"/>
      <c r="G25" s="272"/>
      <c r="H25" s="272"/>
      <c r="J25" s="273"/>
      <c r="K25" s="273"/>
    </row>
    <row r="26" spans="1:11" x14ac:dyDescent="0.2">
      <c r="A26" s="272"/>
      <c r="B26" s="272"/>
      <c r="D26" s="272"/>
      <c r="E26" s="272"/>
      <c r="G26" s="272"/>
      <c r="H26" s="272"/>
      <c r="J26" s="273"/>
      <c r="K26" s="273"/>
    </row>
    <row r="27" spans="1:11" x14ac:dyDescent="0.2">
      <c r="A27" s="272"/>
      <c r="B27" s="272"/>
      <c r="D27" s="272"/>
      <c r="E27" s="272"/>
      <c r="G27" s="272"/>
      <c r="H27" s="272"/>
      <c r="J27" s="273"/>
      <c r="K27" s="273"/>
    </row>
    <row r="28" spans="1:11" x14ac:dyDescent="0.2">
      <c r="A28" s="272"/>
      <c r="B28" s="272"/>
      <c r="D28" s="272"/>
      <c r="E28" s="272"/>
      <c r="G28" s="272"/>
      <c r="H28" s="272"/>
      <c r="J28" s="273"/>
      <c r="K28" s="273"/>
    </row>
  </sheetData>
  <mergeCells count="12">
    <mergeCell ref="A1:B8"/>
    <mergeCell ref="D1:E8"/>
    <mergeCell ref="A10:B18"/>
    <mergeCell ref="D10:E18"/>
    <mergeCell ref="A20:B28"/>
    <mergeCell ref="D20:E28"/>
    <mergeCell ref="G1:H8"/>
    <mergeCell ref="G10:H18"/>
    <mergeCell ref="G20:H28"/>
    <mergeCell ref="J1:K8"/>
    <mergeCell ref="J10:K18"/>
    <mergeCell ref="J20:K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B38" sqref="A38:XFD74"/>
    </sheetView>
  </sheetViews>
  <sheetFormatPr defaultRowHeight="12.75" x14ac:dyDescent="0.2"/>
  <cols>
    <col min="1" max="1" width="3.5703125" hidden="1" customWidth="1"/>
    <col min="2" max="2" width="8.7109375" customWidth="1"/>
    <col min="3" max="3" width="80.570312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8" t="s">
        <v>61</v>
      </c>
      <c r="C1" s="109" t="s">
        <v>62</v>
      </c>
      <c r="D1" s="270" t="s">
        <v>63</v>
      </c>
      <c r="E1" s="270"/>
      <c r="F1" s="277"/>
      <c r="G1" s="111" t="s">
        <v>1</v>
      </c>
      <c r="I1" t="s">
        <v>16</v>
      </c>
    </row>
    <row r="2" spans="1:12" ht="24.75" thickBot="1" x14ac:dyDescent="0.25">
      <c r="B2" s="15" t="s">
        <v>65</v>
      </c>
      <c r="C2" s="16" t="s">
        <v>195</v>
      </c>
      <c r="D2" s="275" t="s">
        <v>67</v>
      </c>
      <c r="E2" s="275"/>
      <c r="F2" s="276"/>
      <c r="G2" s="112" t="str">
        <f>'FRA-detail'!Q1</f>
        <v>B132A68</v>
      </c>
      <c r="I2" t="s">
        <v>82</v>
      </c>
      <c r="L2" s="20"/>
    </row>
    <row r="3" spans="1:12" ht="36" x14ac:dyDescent="0.2">
      <c r="B3" s="15" t="s">
        <v>70</v>
      </c>
      <c r="C3" s="79" t="s">
        <v>196</v>
      </c>
      <c r="D3" s="275" t="s">
        <v>72</v>
      </c>
      <c r="E3" s="275"/>
      <c r="F3" s="278"/>
      <c r="L3" s="20"/>
    </row>
    <row r="4" spans="1:12" ht="24" x14ac:dyDescent="0.2">
      <c r="B4" s="15" t="s">
        <v>74</v>
      </c>
      <c r="C4" s="80" t="s">
        <v>197</v>
      </c>
      <c r="D4" s="275" t="s">
        <v>76</v>
      </c>
      <c r="E4" s="275"/>
      <c r="F4" s="278"/>
      <c r="L4" s="20"/>
    </row>
    <row r="5" spans="1:12" ht="36" x14ac:dyDescent="0.2">
      <c r="B5" s="15" t="s">
        <v>79</v>
      </c>
      <c r="C5" s="16" t="s">
        <v>198</v>
      </c>
      <c r="D5" s="275" t="s">
        <v>81</v>
      </c>
      <c r="E5" s="275"/>
      <c r="F5" s="278"/>
      <c r="G5" s="274"/>
      <c r="H5" s="78"/>
      <c r="I5" s="78"/>
      <c r="J5" s="78"/>
      <c r="L5" s="20"/>
    </row>
    <row r="6" spans="1:12" ht="24" x14ac:dyDescent="0.2">
      <c r="B6" s="15" t="s">
        <v>84</v>
      </c>
      <c r="C6" s="79" t="s">
        <v>199</v>
      </c>
      <c r="D6" s="275" t="s">
        <v>200</v>
      </c>
      <c r="E6" s="275"/>
      <c r="F6" s="278"/>
      <c r="G6" s="274"/>
      <c r="H6" s="78"/>
      <c r="I6" s="78"/>
      <c r="J6" s="78"/>
      <c r="L6" s="20"/>
    </row>
    <row r="7" spans="1:12" ht="13.5" thickBot="1" x14ac:dyDescent="0.25">
      <c r="B7" s="17" t="s">
        <v>88</v>
      </c>
      <c r="C7" s="18" t="s">
        <v>89</v>
      </c>
      <c r="D7" s="282" t="s">
        <v>90</v>
      </c>
      <c r="E7" s="282"/>
      <c r="F7" s="283"/>
      <c r="L7" s="20"/>
    </row>
    <row r="8" spans="1:12" ht="47.25" thickBot="1" x14ac:dyDescent="0.25">
      <c r="B8" s="20"/>
      <c r="C8" s="107" t="s">
        <v>201</v>
      </c>
      <c r="D8" s="21"/>
      <c r="E8" s="21"/>
    </row>
    <row r="9" spans="1:12" ht="16.5" thickBot="1" x14ac:dyDescent="0.25">
      <c r="B9" s="106" t="s">
        <v>25</v>
      </c>
      <c r="C9" s="279" t="str">
        <f>'FRA-detail'!A26</f>
        <v>Merlin 1-30,  NW9 5XP</v>
      </c>
      <c r="D9" s="280"/>
      <c r="E9" s="280"/>
      <c r="F9" s="281"/>
      <c r="G9" s="105" t="s">
        <v>95</v>
      </c>
      <c r="H9" s="97" t="str">
        <f>'FRA-detail'!J8</f>
        <v>06.11.19</v>
      </c>
    </row>
    <row r="10" spans="1:12" ht="13.5" thickBot="1" x14ac:dyDescent="0.25"/>
    <row r="11" spans="1:12" ht="39" thickBot="1" x14ac:dyDescent="0.25">
      <c r="B11" s="22" t="s">
        <v>96</v>
      </c>
      <c r="C11" s="23" t="s">
        <v>202</v>
      </c>
      <c r="D11" s="24" t="s">
        <v>61</v>
      </c>
      <c r="E11" s="34" t="s">
        <v>100</v>
      </c>
      <c r="F11" s="54" t="s">
        <v>203</v>
      </c>
    </row>
    <row r="12" spans="1:12" x14ac:dyDescent="0.2">
      <c r="A12" s="26">
        <v>1</v>
      </c>
      <c r="B12" s="36">
        <f>IF(ISNA(VLOOKUP(A12,Data!A:D,2,FALSE)),"",IF((VLOOKUP(A12,Data!A:D,2,FALSE)=0),"",VLOOKUP(A12,Data!A:D,2,FALSE)))</f>
        <v>1</v>
      </c>
      <c r="C12" s="35" t="str">
        <f>IF(ISNA(VLOOKUP(A12,Data!A:G,4,FALSE)),"",IF((VLOOKUP(A12,Data!A:G,4,FALSE)=0),"",VLOOKUP(A12,Data!A:G,4,FALSE)))</f>
        <v>There were combustibles in the ground floor electrical intake room . Remove</v>
      </c>
      <c r="D12" s="37" t="str">
        <f>IF(ISNA(VLOOKUP(A12,Data!A:G,3,FALSE)),"",IF((VLOOKUP(A12,Data!A:G,3,FALSE)=0),"",VLOOKUP(A12,Data!A:G,3,FALSE)))</f>
        <v>P1</v>
      </c>
      <c r="E12" s="56" t="str">
        <f>IF(ISNA(VLOOKUP(A12,Data!A:G,6,FALSE)),"",IF((VLOOKUP(A12,Data!A:G,6,FALSE)=0),"",VLOOKUP(A12,Data!A:G,6,FALSE)))</f>
        <v/>
      </c>
      <c r="F12" s="61" t="str">
        <f>IF(ISNA(VLOOKUP(A12,Data!A:G,7,FALSE)),"",IF((VLOOKUP(A12,Data!A:G,7,FALSE)=0),"",VLOOKUP(A12,Data!A:G,7,FALSE)))</f>
        <v/>
      </c>
    </row>
    <row r="13" spans="1:12" x14ac:dyDescent="0.2">
      <c r="A13" s="26">
        <v>2</v>
      </c>
      <c r="B13" s="38">
        <f>IF(ISNA(VLOOKUP(A13,Data!A:D,2,FALSE)),"",IF((VLOOKUP(A13,Data!A:D,2,FALSE)=0),"",VLOOKUP(A13,Data!A:D,2,FALSE)))</f>
        <v>2</v>
      </c>
      <c r="C13" s="140" t="str">
        <f>IF(ISNA(VLOOKUP(A13,Data!A:D,4,FALSE)),"",IF((VLOOKUP(A13,Data!A:D,4,FALSE)=0),"",VLOOKUP(A13,Data!A:D,4,FALSE)))</f>
        <v>Combustible builders storage was observed on each floor in the riser cupboards. Remove</v>
      </c>
      <c r="D13" s="19" t="str">
        <f>IF(ISNA(VLOOKUP(A13,Data!A:D,3,FALSE)),"",IF((VLOOKUP(A13,Data!A:D,3,FALSE)=0),"",VLOOKUP(A13,Data!A:D,3,FALSE)))</f>
        <v>P1</v>
      </c>
      <c r="E13" s="65" t="str">
        <f>IF(ISNA(VLOOKUP(A13,Data!A:G,6,FALSE)),"",IF((VLOOKUP(A13,Data!A:G,6,FALSE)=0),"",VLOOKUP(A13,Data!A:G,6,FALSE)))</f>
        <v/>
      </c>
      <c r="F13" s="66" t="str">
        <f>IF(ISNA(VLOOKUP(A13,Data!A:G,7,FALSE)),"",IF((VLOOKUP(A13,Data!A:G,7,FALSE)=0),"",VLOOKUP(A13,Data!A:G,7,FALSE)))</f>
        <v/>
      </c>
    </row>
    <row r="14" spans="1:12" ht="140.25" x14ac:dyDescent="0.2">
      <c r="A14" s="26">
        <v>3</v>
      </c>
      <c r="B14" s="38">
        <f>IF(ISNA(VLOOKUP(A14,Data!A:D,2,FALSE)),"",IF((VLOOKUP(A14,Data!A:D,2,FALSE)=0),"",VLOOKUP(A14,Data!A:D,2,FALSE)))</f>
        <v>14</v>
      </c>
      <c r="C14" s="140" t="str">
        <f>IF(ISNA(VLOOKUP(A14,Data!A:D,4,FALSE)),"",IF((VLOOKUP(A14,Data!A:D,4,FALSE)=0),"",VLOOKUP(A14,Data!A:D,4,FALSE)))</f>
        <v>Some flat entrance doorsets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4" s="19" t="str">
        <f>IF(ISNA(VLOOKUP(A14,Data!A:D,3,FALSE)),"",IF((VLOOKUP(A14,Data!A:D,3,FALSE)=0),"",VLOOKUP(A14,Data!A:D,3,FALSE)))</f>
        <v>P3</v>
      </c>
      <c r="E14" s="65" t="str">
        <f>IF(ISNA(VLOOKUP(A14,Data!A:G,6,FALSE)),"",IF((VLOOKUP(A14,Data!A:G,6,FALSE)=0),"",VLOOKUP(A14,Data!A:G,6,FALSE)))</f>
        <v/>
      </c>
      <c r="F14" s="66" t="str">
        <f>IF(ISNA(VLOOKUP(A14,Data!A:G,7,FALSE)),"",IF((VLOOKUP(A14,Data!A:G,7,FALSE)=0),"",VLOOKUP(A14,Data!A:G,7,FALSE)))</f>
        <v/>
      </c>
    </row>
    <row r="15" spans="1:12" ht="51" x14ac:dyDescent="0.2">
      <c r="A15" s="26">
        <v>4</v>
      </c>
      <c r="B15" s="38">
        <f>IF(ISNA(VLOOKUP(A15,Data!A:D,2,FALSE)),"",IF((VLOOKUP(A15,Data!A:D,2,FALSE)=0),"",VLOOKUP(A15,Data!A:D,2,FALSE)))</f>
        <v>14</v>
      </c>
      <c r="C15" s="140" t="str">
        <f>IF(ISNA(VLOOKUP(A15,Data!A:D,4,FALSE)),"",IF((VLOOKUP(A15,Data!A:D,4,FALSE)=0),"",VLOOKUP(A15,Data!A:D,4,FALSE)))</f>
        <v xml:space="preserve">The riser cupboard doors all floors are not a FD30S rated door and it is recommended that they are replaced with a UKAS certified FD30S doorset which should be fitted in accordance to BS8214 this should be fitted by third party accredited fire door installer who must provide primary test evidence for the door and an installation certificate.  </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38.25" x14ac:dyDescent="0.2">
      <c r="A16" s="26">
        <v>5</v>
      </c>
      <c r="B16" s="38">
        <f>IF(ISNA(VLOOKUP(A16,Data!A:D,2,FALSE)),"",IF((VLOOKUP(A16,Data!A:D,2,FALSE)=0),"",VLOOKUP(A16,Data!A:D,2,FALSE)))</f>
        <v>14</v>
      </c>
      <c r="C16" s="140" t="str">
        <f>IF(ISNA(VLOOKUP(A16,Data!A:D,4,FALSE)),"",IF((VLOOKUP(A16,Data!A:D,4,FALSE)=0),"",VLOOKUP(A16,Data!A:D,4,FALSE)))</f>
        <v>There are holes in the walls of the riser cupboards above the cupboard doors (all floors) and in the electrical intake cupboard and in the compartment walls of flats 13, 15 &amp; 6a, these should be fire stopped and certificated by a third party accredited company.</v>
      </c>
      <c r="D16" s="19" t="str">
        <f>IF(ISNA(VLOOKUP(A16,Data!A:D,3,FALSE)),"",IF((VLOOKUP(A16,Data!A:D,3,FALSE)=0),"",VLOOKUP(A16,Data!A:D,3,FALSE)))</f>
        <v>P1</v>
      </c>
      <c r="E16" s="65" t="str">
        <f>IF(ISNA(VLOOKUP(A16,Data!A:G,6,FALSE)),"",IF((VLOOKUP(A16,Data!A:G,6,FALSE)=0),"",VLOOKUP(A16,Data!A:G,6,FALSE)))</f>
        <v/>
      </c>
      <c r="F16" s="66" t="str">
        <f>IF(ISNA(VLOOKUP(A16,Data!A:G,7,FALSE)),"",IF((VLOOKUP(A16,Data!A:G,7,FALSE)=0),"",VLOOKUP(A16,Data!A:G,7,FALSE)))</f>
        <v/>
      </c>
    </row>
    <row r="17" spans="1:6" x14ac:dyDescent="0.2">
      <c r="A17" s="26">
        <v>6</v>
      </c>
      <c r="B17" s="38">
        <f>IF(ISNA(VLOOKUP(A17,Data!A:D,2,FALSE)),"",IF((VLOOKUP(A17,Data!A:D,2,FALSE)=0),"",VLOOKUP(A17,Data!A:D,2,FALSE)))</f>
        <v>14</v>
      </c>
      <c r="C17" s="140" t="str">
        <f>IF(ISNA(VLOOKUP(A17,Data!A:D,4,FALSE)),"",IF((VLOOKUP(A17,Data!A:D,4,FALSE)=0),"",VLOOKUP(A17,Data!A:D,4,FALSE)))</f>
        <v>The first floor staircase fire door is not closing fully. Repair / Replace</v>
      </c>
      <c r="D17" s="19" t="str">
        <f>IF(ISNA(VLOOKUP(A17,Data!A:D,3,FALSE)),"",IF((VLOOKUP(A17,Data!A:D,3,FALSE)=0),"",VLOOKUP(A17,Data!A:D,3,FALSE)))</f>
        <v>P1</v>
      </c>
      <c r="E17" s="65" t="str">
        <f>IF(ISNA(VLOOKUP(A17,Data!A:G,6,FALSE)),"",IF((VLOOKUP(A17,Data!A:G,6,FALSE)=0),"",VLOOKUP(A17,Data!A:G,6,FALSE)))</f>
        <v/>
      </c>
      <c r="F17" s="66" t="str">
        <f>IF(ISNA(VLOOKUP(A17,Data!A:G,7,FALSE)),"",IF((VLOOKUP(A17,Data!A:G,7,FALSE)=0),"",VLOOKUP(A17,Data!A:G,7,FALSE)))</f>
        <v/>
      </c>
    </row>
    <row r="18" spans="1:6" ht="51" x14ac:dyDescent="0.2">
      <c r="A18" s="26">
        <v>7</v>
      </c>
      <c r="B18" s="38">
        <v>14</v>
      </c>
      <c r="C18" s="182" t="s">
        <v>333</v>
      </c>
      <c r="D18" s="19" t="s">
        <v>70</v>
      </c>
      <c r="E18" s="65" t="str">
        <f>IF(ISNA(VLOOKUP(A18,Data!A:G,6,FALSE)),"",IF((VLOOKUP(A18,Data!A:G,6,FALSE)=0),"",VLOOKUP(A18,Data!A:G,6,FALSE)))</f>
        <v/>
      </c>
      <c r="F18" s="66" t="str">
        <f>IF(ISNA(VLOOKUP(A18,Data!A:G,7,FALSE)),"",IF((VLOOKUP(A18,Data!A:G,7,FALSE)=0),"",VLOOKUP(A18,Data!A:G,7,FALSE)))</f>
        <v/>
      </c>
    </row>
    <row r="19" spans="1:6" x14ac:dyDescent="0.2">
      <c r="A19" s="26">
        <v>8</v>
      </c>
      <c r="B19" s="38">
        <f>IF(ISNA(VLOOKUP(A19,Data!A:D,2,FALSE)),"",IF((VLOOKUP(A19,Data!A:D,2,FALSE)=0),"",VLOOKUP(A19,Data!A:D,2,FALSE)))</f>
        <v>14</v>
      </c>
      <c r="C19" s="140" t="str">
        <f>IF(ISNA(VLOOKUP(A19,Data!A:D,4,FALSE)),"",IF((VLOOKUP(A19,Data!A:D,4,FALSE)=0),"",VLOOKUP(A19,Data!A:D,4,FALSE)))</f>
        <v>Fusible Link Shutter required on Dust Chute in ground floor Bin Room.</v>
      </c>
      <c r="D19" s="19" t="str">
        <f>IF(ISNA(VLOOKUP(A19,Data!A:D,3,FALSE)),"",IF((VLOOKUP(A19,Data!A:D,3,FALSE)=0),"",VLOOKUP(A19,Data!A:D,3,FALSE)))</f>
        <v>P1</v>
      </c>
      <c r="E19" s="65" t="str">
        <f>IF(ISNA(VLOOKUP(A19,Data!A:G,6,FALSE)),"",IF((VLOOKUP(A19,Data!A:G,6,FALSE)=0),"",VLOOKUP(A19,Data!A:G,6,FALSE)))</f>
        <v/>
      </c>
      <c r="F19" s="66" t="str">
        <f>IF(ISNA(VLOOKUP(A19,Data!A:G,7,FALSE)),"",IF((VLOOKUP(A19,Data!A:G,7,FALSE)=0),"",VLOOKUP(A19,Data!A:G,7,FALSE)))</f>
        <v/>
      </c>
    </row>
    <row r="20" spans="1:6" ht="25.5" x14ac:dyDescent="0.2">
      <c r="A20" s="26">
        <v>9</v>
      </c>
      <c r="B20" s="38">
        <f>IF(ISNA(VLOOKUP(A20,Data!A:D,2,FALSE)),"",IF((VLOOKUP(A20,Data!A:D,2,FALSE)=0),"",VLOOKUP(A20,Data!A:D,2,FALSE)))</f>
        <v>14</v>
      </c>
      <c r="C20" s="140" t="str">
        <f>IF(ISNA(VLOOKUP(A20,Data!A:D,4,FALSE)),"",IF((VLOOKUP(A20,Data!A:D,4,FALSE)=0),"",VLOOKUP(A20,Data!A:D,4,FALSE)))</f>
        <v>Dust chute hoppers are in a poor state of repair and require maintenance and new smoke seals.</v>
      </c>
      <c r="D20" s="19" t="str">
        <f>IF(ISNA(VLOOKUP(A20,Data!A:D,3,FALSE)),"",IF((VLOOKUP(A20,Data!A:D,3,FALSE)=0),"",VLOOKUP(A20,Data!A:D,3,FALSE)))</f>
        <v>P1</v>
      </c>
      <c r="E20" s="65" t="str">
        <f>IF(ISNA(VLOOKUP(A20,Data!A:G,6,FALSE)),"",IF((VLOOKUP(A20,Data!A:G,6,FALSE)=0),"",VLOOKUP(A20,Data!A:G,6,FALSE)))</f>
        <v/>
      </c>
      <c r="F20" s="66" t="str">
        <f>IF(ISNA(VLOOKUP(A20,Data!A:G,7,FALSE)),"",IF((VLOOKUP(A20,Data!A:G,7,FALSE)=0),"",VLOOKUP(A20,Data!A:G,7,FALSE)))</f>
        <v/>
      </c>
    </row>
    <row r="21" spans="1:6" ht="51" x14ac:dyDescent="0.2">
      <c r="A21" s="26">
        <v>10</v>
      </c>
      <c r="B21" s="38">
        <f>IF(ISNA(VLOOKUP(A21,Data!A:D,2,FALSE)),"",IF((VLOOKUP(A21,Data!A:D,2,FALSE)=0),"",VLOOKUP(A21,Data!A:D,2,FALSE)))</f>
        <v>14</v>
      </c>
      <c r="C21" s="140" t="str">
        <f>IF(ISNA(VLOOKUP(A21,Data!A:D,4,FALSE)),"",IF((VLOOKUP(A21,Data!A:D,4,FALSE)=0),"",VLOOKUP(A21,Data!A:D,4,FALSE)))</f>
        <v xml:space="preserve">The ground floor cleaners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v>
      </c>
      <c r="D21" s="19" t="str">
        <f>IF(ISNA(VLOOKUP(A21,Data!A:D,3,FALSE)),"",IF((VLOOKUP(A21,Data!A:D,3,FALSE)=0),"",VLOOKUP(A21,Data!A:D,3,FALSE)))</f>
        <v>P3</v>
      </c>
      <c r="E21" s="65" t="str">
        <f>IF(ISNA(VLOOKUP(A21,Data!A:G,6,FALSE)),"",IF((VLOOKUP(A21,Data!A:G,6,FALSE)=0),"",VLOOKUP(A21,Data!A:G,6,FALSE)))</f>
        <v/>
      </c>
      <c r="F21" s="66" t="str">
        <f>IF(ISNA(VLOOKUP(A21,Data!A:G,7,FALSE)),"",IF((VLOOKUP(A21,Data!A:G,7,FALSE)=0),"",VLOOKUP(A21,Data!A:G,7,FALSE)))</f>
        <v/>
      </c>
    </row>
    <row r="22" spans="1:6" ht="114.75" x14ac:dyDescent="0.2">
      <c r="A22" s="26">
        <v>11</v>
      </c>
      <c r="B22" s="38">
        <f>IF(ISNA(VLOOKUP(A22,Data!A:D,2,FALSE)),"",IF((VLOOKUP(A22,Data!A:D,2,FALSE)=0),"",VLOOKUP(A22,Data!A:D,2,FALSE)))</f>
        <v>18</v>
      </c>
      <c r="C22" s="140" t="str">
        <f>IF(ISNA(VLOOKUP(A22,Data!A:D,4,FALSE)),"",IF((VLOOKUP(A22,Data!A:D,4,FALSE)=0),"",VLOOKUP(A22,Data!A:D,4,FALSE)))</f>
        <v>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D22" s="19" t="str">
        <f>IF(ISNA(VLOOKUP(A22,Data!A:D,3,FALSE)),"",IF((VLOOKUP(A22,Data!A:D,3,FALSE)=0),"",VLOOKUP(A22,Data!A:D,3,FALSE)))</f>
        <v>P3</v>
      </c>
      <c r="E22" s="65" t="str">
        <f>IF(ISNA(VLOOKUP(A22,Data!A:G,6,FALSE)),"",IF((VLOOKUP(A22,Data!A:G,6,FALSE)=0),"",VLOOKUP(A22,Data!A:G,6,FALSE)))</f>
        <v/>
      </c>
      <c r="F22" s="66" t="str">
        <f>IF(ISNA(VLOOKUP(A22,Data!A:G,7,FALSE)),"",IF((VLOOKUP(A22,Data!A:G,7,FALSE)=0),"",VLOOKUP(A22,Data!A:G,7,FALSE)))</f>
        <v/>
      </c>
    </row>
    <row r="23" spans="1:6" ht="38.25" x14ac:dyDescent="0.2">
      <c r="A23" s="26">
        <v>12</v>
      </c>
      <c r="B23" s="38">
        <f>IF(ISNA(VLOOKUP(A23,Data!A:D,2,FALSE)),"",IF((VLOOKUP(A23,Data!A:D,2,FALSE)=0),"",VLOOKUP(A23,Data!A:D,2,FALSE)))</f>
        <v>19</v>
      </c>
      <c r="C23" s="140" t="str">
        <f>IF(ISNA(VLOOKUP(A23,Data!A:D,4,FALSE)),"",IF((VLOOKUP(A23,Data!A:D,4,FALSE)=0),"",VLOOKUP(A23,Data!A:D,4,FALSE)))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ht="89.25" x14ac:dyDescent="0.2">
      <c r="A24" s="26">
        <v>13</v>
      </c>
      <c r="B24" s="38">
        <f>IF(ISNA(VLOOKUP(A24,Data!A:D,2,FALSE)),"",IF((VLOOKUP(A24,Data!A:D,2,FALSE)=0),"",VLOOKUP(A24,Data!A:D,2,FALSE)))</f>
        <v>20</v>
      </c>
      <c r="C24" s="140" t="str">
        <f>IF(ISNA(VLOOKUP(A24,Data!A:D,4,FALSE)),"",IF((VLOOKUP(A24,Data!A:D,4,FALSE)=0),"",VLOOKUP(A24,Data!A:D,4,FALSE)))</f>
        <v>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D24" s="19" t="str">
        <f>IF(ISNA(VLOOKUP(A24,Data!A:D,3,FALSE)),"",IF((VLOOKUP(A24,Data!A:D,3,FALSE)=0),"",VLOOKUP(A24,Data!A:D,3,FALSE)))</f>
        <v>P3</v>
      </c>
      <c r="E24" s="65" t="str">
        <f>IF(ISNA(VLOOKUP(A24,Data!A:G,6,FALSE)),"",IF((VLOOKUP(A24,Data!A:G,6,FALSE)=0),"",VLOOKUP(A24,Data!A:G,6,FALSE)))</f>
        <v/>
      </c>
      <c r="F24" s="66" t="str">
        <f>IF(ISNA(VLOOKUP(A24,Data!A:G,7,FALSE)),"",IF((VLOOKUP(A24,Data!A:G,7,FALSE)=0),"",VLOOKUP(A24,Data!A:G,7,FALSE)))</f>
        <v/>
      </c>
    </row>
    <row r="25" spans="1:6" ht="25.5" x14ac:dyDescent="0.2">
      <c r="A25" s="26">
        <v>14</v>
      </c>
      <c r="B25" s="38">
        <f>IF(ISNA(VLOOKUP(A25,Data!A:D,2,FALSE)),"",IF((VLOOKUP(A25,Data!A:D,2,FALSE)=0),"",VLOOKUP(A25,Data!A:D,2,FALSE)))</f>
        <v>21</v>
      </c>
      <c r="C25" s="140" t="str">
        <f>IF(ISNA(VLOOKUP(A25,Data!A:D,4,FALSE)),"",IF((VLOOKUP(A25,Data!A:D,4,FALSE)=0),"",VLOOKUP(A25,Data!A:D,4,FALSE)))</f>
        <v>The emergency lights that have been installed appear to be in good order however this cannot be guaranteed as there is no evidence of any test records or test certificate.</v>
      </c>
      <c r="D25" s="19" t="str">
        <f>IF(ISNA(VLOOKUP(A25,Data!A:D,3,FALSE)),"",IF((VLOOKUP(A25,Data!A:D,3,FALSE)=0),"",VLOOKUP(A25,Data!A:D,3,FALSE)))</f>
        <v>P4</v>
      </c>
      <c r="E25" s="65" t="str">
        <f>IF(ISNA(VLOOKUP(A25,Data!A:G,6,FALSE)),"",IF((VLOOKUP(A25,Data!A:G,6,FALSE)=0),"",VLOOKUP(A25,Data!A:G,6,FALSE)))</f>
        <v/>
      </c>
      <c r="F25" s="66" t="str">
        <f>IF(ISNA(VLOOKUP(A25,Data!A:G,7,FALSE)),"",IF((VLOOKUP(A25,Data!A:G,7,FALSE)=0),"",VLOOKUP(A25,Data!A:G,7,FALSE)))</f>
        <v/>
      </c>
    </row>
    <row r="26" spans="1:6" x14ac:dyDescent="0.2">
      <c r="A26" s="26">
        <v>15</v>
      </c>
      <c r="B26" s="38">
        <f>IF(ISNA(VLOOKUP(A26,Data!A:D,2,FALSE)),"",IF((VLOOKUP(A26,Data!A:D,2,FALSE)=0),"",VLOOKUP(A26,Data!A:D,2,FALSE)))</f>
        <v>22</v>
      </c>
      <c r="C26" s="140" t="str">
        <f>IF(ISNA(VLOOKUP(A26,Data!A:D,4,FALSE)),"",IF((VLOOKUP(A26,Data!A:D,4,FALSE)=0),"",VLOOKUP(A26,Data!A:D,4,FALSE)))</f>
        <v>Fit Fire Door Keep clear sign on final exit doors</v>
      </c>
      <c r="D26" s="19" t="str">
        <f>IF(ISNA(VLOOKUP(A26,Data!A:D,3,FALSE)),"",IF((VLOOKUP(A26,Data!A:D,3,FALSE)=0),"",VLOOKUP(A26,Data!A:D,3,FALSE)))</f>
        <v>P1</v>
      </c>
      <c r="E26" s="65" t="str">
        <f>IF(ISNA(VLOOKUP(A26,Data!A:G,6,FALSE)),"",IF((VLOOKUP(A26,Data!A:G,6,FALSE)=0),"",VLOOKUP(A26,Data!A:G,6,FALSE)))</f>
        <v/>
      </c>
      <c r="F26" s="66" t="str">
        <f>IF(ISNA(VLOOKUP(A26,Data!A:G,7,FALSE)),"",IF((VLOOKUP(A26,Data!A:G,7,FALSE)=0),"",VLOOKUP(A26,Data!A:G,7,FALSE)))</f>
        <v/>
      </c>
    </row>
    <row r="27" spans="1:6" ht="102" x14ac:dyDescent="0.2">
      <c r="A27" s="26">
        <v>16</v>
      </c>
      <c r="B27" s="38">
        <f>IF(ISNA(VLOOKUP(A27,Data!A:D,2,FALSE)),"",IF((VLOOKUP(A27,Data!A:D,2,FALSE)=0),"",VLOOKUP(A27,Data!A:D,2,FALSE)))</f>
        <v>25</v>
      </c>
      <c r="C27" s="140" t="str">
        <f>IF(ISNA(VLOOKUP(A27,Data!A:D,4,FALSE)),"",IF((VLOOKUP(A27,Data!A:D,4,FALSE)=0),"",VLOOKUP(A27,Data!A:D,4,FALSE)))</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building all flats should be equipped with an LD2 detection system this way if smoke percolates from flat to flat all residents will be alerted.
</v>
      </c>
      <c r="D27" s="19" t="str">
        <f>IF(ISNA(VLOOKUP(A27,Data!A:D,3,FALSE)),"",IF((VLOOKUP(A27,Data!A:D,3,FALSE)=0),"",VLOOKUP(A27,Data!A:D,3,FALSE)))</f>
        <v>P3</v>
      </c>
      <c r="E27" s="65" t="str">
        <f>IF(ISNA(VLOOKUP(A27,Data!A:G,6,FALSE)),"",IF((VLOOKUP(A27,Data!A:G,6,FALSE)=0),"",VLOOKUP(A27,Data!A:G,6,FALSE)))</f>
        <v/>
      </c>
      <c r="F27" s="66" t="str">
        <f>IF(ISNA(VLOOKUP(A27,Data!A:G,7,FALSE)),"",IF((VLOOKUP(A27,Data!A:G,7,FALSE)=0),"",VLOOKUP(A27,Data!A:G,7,FALSE)))</f>
        <v/>
      </c>
    </row>
    <row r="28" spans="1:6" ht="51" x14ac:dyDescent="0.2">
      <c r="A28" s="26">
        <v>17</v>
      </c>
      <c r="B28" s="38">
        <f>IF(ISNA(VLOOKUP(A28,Data!A:D,2,FALSE)),"",IF((VLOOKUP(A28,Data!A:D,2,FALSE)=0),"",VLOOKUP(A28,Data!A:D,2,FALSE)))</f>
        <v>27</v>
      </c>
      <c r="C28" s="140" t="str">
        <f>IF(ISNA(VLOOKUP(A28,Data!A:D,4,FALSE)),"",IF((VLOOKUP(A28,Data!A:D,4,FALSE)=0),"",VLOOKUP(A28,Data!A:D,4,FALSE)))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8" s="19" t="str">
        <f>IF(ISNA(VLOOKUP(A28,Data!A:D,3,FALSE)),"",IF((VLOOKUP(A28,Data!A:D,3,FALSE)=0),"",VLOOKUP(A28,Data!A:D,3,FALSE)))</f>
        <v>P3</v>
      </c>
      <c r="E28" s="65" t="str">
        <f>IF(ISNA(VLOOKUP(A28,Data!A:G,6,FALSE)),"",IF((VLOOKUP(A28,Data!A:G,6,FALSE)=0),"",VLOOKUP(A28,Data!A:G,6,FALSE)))</f>
        <v/>
      </c>
      <c r="F28" s="66" t="str">
        <f>IF(ISNA(VLOOKUP(A28,Data!A:G,7,FALSE)),"",IF((VLOOKUP(A28,Data!A:G,7,FALSE)=0),"",VLOOKUP(A28,Data!A:G,7,FALSE)))</f>
        <v/>
      </c>
    </row>
    <row r="29" spans="1:6" ht="25.5" x14ac:dyDescent="0.2">
      <c r="A29" s="26">
        <v>18</v>
      </c>
      <c r="B29" s="38">
        <f>IF(ISNA(VLOOKUP(A29,Data!A:D,2,FALSE)),"",IF((VLOOKUP(A29,Data!A:D,2,FALSE)=0),"",VLOOKUP(A29,Data!A:D,2,FALSE)))</f>
        <v>27</v>
      </c>
      <c r="C29" s="140" t="str">
        <f>IF(ISNA(VLOOKUP(A29,Data!A:D,4,FALSE)),"",IF((VLOOKUP(A29,Data!A:D,4,FALSE)=0),"",VLOOKUP(A29,Data!A:D,4,FALSE)))</f>
        <v xml:space="preserve">Fire risk assessments are required from all ground floor premises, to establish that the compartmentation between purpose groups is adequate. </v>
      </c>
      <c r="D29" s="19" t="str">
        <f>IF(ISNA(VLOOKUP(A29,Data!A:D,3,FALSE)),"",IF((VLOOKUP(A29,Data!A:D,3,FALSE)=0),"",VLOOKUP(A29,Data!A:D,3,FALSE)))</f>
        <v>P1</v>
      </c>
      <c r="E29" s="65" t="str">
        <f>IF(ISNA(VLOOKUP(A29,Data!A:G,6,FALSE)),"",IF((VLOOKUP(A29,Data!A:G,6,FALSE)=0),"",VLOOKUP(A29,Data!A:G,6,FALSE)))</f>
        <v/>
      </c>
      <c r="F29" s="66" t="str">
        <f>IF(ISNA(VLOOKUP(A29,Data!A:G,7,FALSE)),"",IF((VLOOKUP(A29,Data!A:G,7,FALSE)=0),"",VLOOKUP(A29,Data!A:G,7,FALSE)))</f>
        <v/>
      </c>
    </row>
    <row r="30" spans="1:6" x14ac:dyDescent="0.2">
      <c r="A30" s="26">
        <v>19</v>
      </c>
      <c r="B30" s="38">
        <f>IF(ISNA(VLOOKUP(A30,Data!A:D,2,FALSE)),"",IF((VLOOKUP(A30,Data!A:D,2,FALSE)=0),"",VLOOKUP(A30,Data!A:D,2,FALSE)))</f>
        <v>27</v>
      </c>
      <c r="C30" s="140" t="str">
        <f>IF(ISNA(VLOOKUP(A30,Data!A:D,4,FALSE)),"",IF((VLOOKUP(A30,Data!A:D,4,FALSE)=0),"",VLOOKUP(A30,Data!A:D,4,FALSE)))</f>
        <v>Roof void survey required</v>
      </c>
      <c r="D30" s="19" t="str">
        <f>IF(ISNA(VLOOKUP(A30,Data!A:D,3,FALSE)),"",IF((VLOOKUP(A30,Data!A:D,3,FALSE)=0),"",VLOOKUP(A30,Data!A:D,3,FALSE)))</f>
        <v>P1</v>
      </c>
      <c r="E30" s="65" t="str">
        <f>IF(ISNA(VLOOKUP(A30,Data!A:G,6,FALSE)),"",IF((VLOOKUP(A30,Data!A:G,6,FALSE)=0),"",VLOOKUP(A30,Data!A:G,6,FALSE)))</f>
        <v/>
      </c>
      <c r="F30" s="66" t="str">
        <f>IF(ISNA(VLOOKUP(A30,Data!A:G,7,FALSE)),"",IF((VLOOKUP(A30,Data!A:G,7,FALSE)=0),"",VLOOKUP(A30,Data!A:G,7,FALSE)))</f>
        <v/>
      </c>
    </row>
    <row r="31" spans="1:6" ht="25.5" x14ac:dyDescent="0.2">
      <c r="A31" s="26">
        <v>20</v>
      </c>
      <c r="B31" s="38">
        <f>IF(ISNA(VLOOKUP(A31,Data!A:D,2,FALSE)),"",IF((VLOOKUP(A31,Data!A:D,2,FALSE)=0),"",VLOOKUP(A31,Data!A:D,2,FALSE)))</f>
        <v>28</v>
      </c>
      <c r="C31" s="140" t="str">
        <f>IF(ISNA(VLOOKUP(A31,Data!A:D,4,FALSE)),"",IF((VLOOKUP(A31,Data!A:D,4,FALSE)=0),"",VLOOKUP(A31,Data!A:D,4,FALSE)))</f>
        <v>Confirmation required that paint is Class 0. If not then provide a class 0 system for all communal parts.</v>
      </c>
      <c r="D31" s="19" t="str">
        <f>IF(ISNA(VLOOKUP(A31,Data!A:D,3,FALSE)),"",IF((VLOOKUP(A31,Data!A:D,3,FALSE)=0),"",VLOOKUP(A31,Data!A:D,3,FALSE)))</f>
        <v>P3</v>
      </c>
      <c r="E31" s="65" t="str">
        <f>IF(ISNA(VLOOKUP(A31,Data!A:G,6,FALSE)),"",IF((VLOOKUP(A31,Data!A:G,6,FALSE)=0),"",VLOOKUP(A31,Data!A:G,6,FALSE)))</f>
        <v/>
      </c>
      <c r="F31" s="66" t="str">
        <f>IF(ISNA(VLOOKUP(A31,Data!A:G,7,FALSE)),"",IF((VLOOKUP(A31,Data!A:G,7,FALSE)=0),"",VLOOKUP(A31,Data!A:G,7,FALSE)))</f>
        <v/>
      </c>
    </row>
    <row r="32" spans="1:6" ht="25.5" x14ac:dyDescent="0.2">
      <c r="A32" s="26">
        <v>21</v>
      </c>
      <c r="B32" s="38">
        <f>IF(ISNA(VLOOKUP(A32,Data!A:D,2,FALSE)),"",IF((VLOOKUP(A32,Data!A:D,2,FALSE)=0),"",VLOOKUP(A32,Data!A:D,2,FALSE)))</f>
        <v>29</v>
      </c>
      <c r="C32" s="140" t="str">
        <f>IF(ISNA(VLOOKUP(A32,Data!A:D,4,FALSE)),"",IF((VLOOKUP(A32,Data!A:D,4,FALSE)=0),"",VLOOKUP(A32,Data!A:D,4,FALSE)))</f>
        <v xml:space="preserve"> internal surveys required to ascertain if there are kitchen or bathroom vents that pass from flat to flat that require dampers</v>
      </c>
      <c r="D32" s="19" t="str">
        <f>IF(ISNA(VLOOKUP(A32,Data!A:D,3,FALSE)),"",IF((VLOOKUP(A32,Data!A:D,3,FALSE)=0),"",VLOOKUP(A32,Data!A:D,3,FALSE)))</f>
        <v>P3</v>
      </c>
      <c r="E32" s="65" t="str">
        <f>IF(ISNA(VLOOKUP(A32,Data!A:G,6,FALSE)),"",IF((VLOOKUP(A32,Data!A:G,6,FALSE)=0),"",VLOOKUP(A32,Data!A:G,6,FALSE)))</f>
        <v/>
      </c>
      <c r="F32" s="66" t="str">
        <f>IF(ISNA(VLOOKUP(A32,Data!A:G,7,FALSE)),"",IF((VLOOKUP(A32,Data!A:G,7,FALSE)=0),"",VLOOKUP(A32,Data!A:G,7,FALSE)))</f>
        <v/>
      </c>
    </row>
    <row r="33" spans="1:6" x14ac:dyDescent="0.2">
      <c r="A33" s="26">
        <v>22</v>
      </c>
      <c r="B33" s="38">
        <f>IF(ISNA(VLOOKUP(A33,Data!A:D,2,FALSE)),"",IF((VLOOKUP(A33,Data!A:D,2,FALSE)=0),"",VLOOKUP(A33,Data!A:D,2,FALSE)))</f>
        <v>33</v>
      </c>
      <c r="C33" s="140" t="str">
        <f>IF(ISNA(VLOOKUP(A33,Data!A:D,4,FALSE)),"",IF((VLOOKUP(A33,Data!A:D,4,FALSE)=0),"",VLOOKUP(A33,Data!A:D,4,FALSE)))</f>
        <v>None installed. Recommend the installation of a firemans switch</v>
      </c>
      <c r="D33" s="19" t="str">
        <f>IF(ISNA(VLOOKUP(A33,Data!A:D,3,FALSE)),"",IF((VLOOKUP(A33,Data!A:D,3,FALSE)=0),"",VLOOKUP(A33,Data!A:D,3,FALSE)))</f>
        <v>P3</v>
      </c>
      <c r="E33" s="65" t="str">
        <f>IF(ISNA(VLOOKUP(A33,Data!A:G,6,FALSE)),"",IF((VLOOKUP(A33,Data!A:G,6,FALSE)=0),"",VLOOKUP(A33,Data!A:G,6,FALSE)))</f>
        <v/>
      </c>
      <c r="F33" s="66" t="str">
        <f>IF(ISNA(VLOOKUP(A33,Data!A:G,7,FALSE)),"",IF((VLOOKUP(A33,Data!A:G,7,FALSE)=0),"",VLOOKUP(A33,Data!A:G,7,FALSE)))</f>
        <v/>
      </c>
    </row>
    <row r="34" spans="1:6" x14ac:dyDescent="0.2">
      <c r="A34" s="26">
        <v>23</v>
      </c>
      <c r="B34" s="38">
        <f>IF(ISNA(VLOOKUP(A34,Data!A:D,2,FALSE)),"",IF((VLOOKUP(A34,Data!A:D,2,FALSE)=0),"",VLOOKUP(A34,Data!A:D,2,FALSE)))</f>
        <v>34</v>
      </c>
      <c r="C34" s="140" t="str">
        <f>IF(ISNA(VLOOKUP(A34,Data!A:D,4,FALSE)),"",IF((VLOOKUP(A34,Data!A:D,4,FALSE)=0),"",VLOOKUP(A34,Data!A:D,4,FALSE)))</f>
        <v>It is recommended that a roof void survey is carried out.</v>
      </c>
      <c r="D34" s="19" t="str">
        <f>IF(ISNA(VLOOKUP(A34,Data!A:D,3,FALSE)),"",IF((VLOOKUP(A34,Data!A:D,3,FALSE)=0),"",VLOOKUP(A34,Data!A:D,3,FALSE)))</f>
        <v>P1</v>
      </c>
      <c r="E34" s="65" t="str">
        <f>IF(ISNA(VLOOKUP(A34,Data!A:G,6,FALSE)),"",IF((VLOOKUP(A34,Data!A:G,6,FALSE)=0),"",VLOOKUP(A34,Data!A:G,6,FALSE)))</f>
        <v/>
      </c>
      <c r="F34" s="66" t="str">
        <f>IF(ISNA(VLOOKUP(A34,Data!A:G,7,FALSE)),"",IF((VLOOKUP(A34,Data!A:G,7,FALSE)=0),"",VLOOKUP(A34,Data!A:G,7,FALSE)))</f>
        <v/>
      </c>
    </row>
    <row r="35" spans="1:6" ht="38.25" x14ac:dyDescent="0.2">
      <c r="A35" s="26">
        <v>24</v>
      </c>
      <c r="B35" s="38">
        <f>IF(ISNA(VLOOKUP(A35,Data!A:D,2,FALSE)),"",IF((VLOOKUP(A35,Data!A:D,2,FALSE)=0),"",VLOOKUP(A35,Data!A:D,2,FALSE)))</f>
        <v>39</v>
      </c>
      <c r="C35" s="140" t="str">
        <f>IF(ISNA(VLOOKUP(A35,Data!A:D,4,FALSE)),"",IF((VLOOKUP(A35,Data!A:D,4,FALSE)=0),"",VLOOKUP(A35,Data!A:D,4,FALSE)))</f>
        <v>There is no evidence of communication to the resident of what to do in the event of fire. We would suggest informing residents to "Stay Safe" in the event of fire and leave if they feel endangered by a fire.</v>
      </c>
      <c r="D35" s="19" t="str">
        <f>IF(ISNA(VLOOKUP(A35,Data!A:D,3,FALSE)),"",IF((VLOOKUP(A35,Data!A:D,3,FALSE)=0),"",VLOOKUP(A35,Data!A:D,3,FALSE)))</f>
        <v>P1</v>
      </c>
      <c r="E35" s="65" t="str">
        <f>IF(ISNA(VLOOKUP(A35,Data!A:G,6,FALSE)),"",IF((VLOOKUP(A35,Data!A:G,6,FALSE)=0),"",VLOOKUP(A35,Data!A:G,6,FALSE)))</f>
        <v/>
      </c>
      <c r="F35" s="66" t="str">
        <f>IF(ISNA(VLOOKUP(A35,Data!A:G,7,FALSE)),"",IF((VLOOKUP(A35,Data!A:G,7,FALSE)=0),"",VLOOKUP(A35,Data!A:G,7,FALSE)))</f>
        <v/>
      </c>
    </row>
    <row r="36" spans="1:6" x14ac:dyDescent="0.2">
      <c r="A36" s="26">
        <v>25</v>
      </c>
      <c r="B36" s="38">
        <f>IF(ISNA(VLOOKUP(A36,Data!A:D,2,FALSE)),"",IF((VLOOKUP(A36,Data!A:D,2,FALSE)=0),"",VLOOKUP(A36,Data!A:D,2,FALSE)))</f>
        <v>51</v>
      </c>
      <c r="C36" s="140" t="str">
        <f>IF(ISNA(VLOOKUP(A36,Data!A:D,4,FALSE)),"",IF((VLOOKUP(A36,Data!A:D,4,FALSE)=0),"",VLOOKUP(A36,Data!A:D,4,FALSE)))</f>
        <v>Confirm testing of lightning protection</v>
      </c>
      <c r="D36" s="19" t="str">
        <f>IF(ISNA(VLOOKUP(A36,Data!A:D,3,FALSE)),"",IF((VLOOKUP(A36,Data!A:D,3,FALSE)=0),"",VLOOKUP(A36,Data!A:D,3,FALSE)))</f>
        <v>P4</v>
      </c>
      <c r="E36" s="65" t="str">
        <f>IF(ISNA(VLOOKUP(A36,Data!A:G,6,FALSE)),"",IF((VLOOKUP(A36,Data!A:G,6,FALSE)=0),"",VLOOKUP(A36,Data!A:G,6,FALSE)))</f>
        <v/>
      </c>
      <c r="F36" s="66" t="str">
        <f>IF(ISNA(VLOOKUP(A36,Data!A:G,7,FALSE)),"",IF((VLOOKUP(A36,Data!A:G,7,FALSE)=0),"",VLOOKUP(A36,Data!A:G,7,FALSE)))</f>
        <v/>
      </c>
    </row>
    <row r="37" spans="1:6" x14ac:dyDescent="0.2">
      <c r="A37" s="26">
        <v>26</v>
      </c>
      <c r="B37" s="38">
        <f>IF(ISNA(VLOOKUP(A37,Data!A:D,2,FALSE)),"",IF((VLOOKUP(A37,Data!A:D,2,FALSE)=0),"",VLOOKUP(A37,Data!A:D,2,FALSE)))</f>
        <v>52</v>
      </c>
      <c r="C37" s="140" t="str">
        <f>IF(ISNA(VLOOKUP(A37,Data!A:D,4,FALSE)),"",IF((VLOOKUP(A37,Data!A:D,4,FALSE)=0),"",VLOOKUP(A37,Data!A:D,4,FALSE)))</f>
        <v>No evidence of electrical mains installation test. Confirm testing</v>
      </c>
      <c r="D37" s="19" t="str">
        <f>IF(ISNA(VLOOKUP(A37,Data!A:D,3,FALSE)),"",IF((VLOOKUP(A37,Data!A:D,3,FALSE)=0),"",VLOOKUP(A37,Data!A:D,3,FALSE)))</f>
        <v>P4</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0"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0"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0"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0"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0"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0"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0"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0"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0"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0"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0"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0"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0"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0"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0"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0"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0"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0"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0"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0"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0"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0"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0"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0"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0"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0"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0"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0"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0"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0"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0"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0"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0"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0"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0"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0"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88554AB8-3C80-3F4F-921E-8DADDB0BFCE8}">
          <x14:formula1>
            <xm:f>'EC admin'!$C$16:$AB$16</xm:f>
          </x14:formula1>
          <xm:sqref>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89"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204</v>
      </c>
      <c r="B1" s="25" t="s">
        <v>96</v>
      </c>
      <c r="C1" s="25" t="s">
        <v>61</v>
      </c>
      <c r="D1" s="25" t="s">
        <v>99</v>
      </c>
      <c r="E1" s="26" t="s">
        <v>205</v>
      </c>
      <c r="F1" t="s">
        <v>100</v>
      </c>
      <c r="G1" t="s">
        <v>203</v>
      </c>
    </row>
    <row r="2" spans="1:7" x14ac:dyDescent="0.2">
      <c r="A2" s="28">
        <f>FRA!I14</f>
        <v>1</v>
      </c>
      <c r="B2" s="42">
        <f>FRA!A14</f>
        <v>1</v>
      </c>
      <c r="C2" s="28" t="str">
        <f>FRA!D14</f>
        <v>P1</v>
      </c>
      <c r="D2" s="29" t="str">
        <f>FRA!E14</f>
        <v>There were combustibles in the ground floor electrical intake room . Remove</v>
      </c>
      <c r="E2" s="28" t="e">
        <f>FRA!#REF!</f>
        <v>#REF!</v>
      </c>
      <c r="F2" s="29">
        <f>FRA!F14</f>
        <v>0</v>
      </c>
      <c r="G2" s="29">
        <f>FRA!G14</f>
        <v>0</v>
      </c>
    </row>
    <row r="3" spans="1:7" x14ac:dyDescent="0.2">
      <c r="A3" s="28">
        <f>FRA!I15</f>
        <v>1</v>
      </c>
      <c r="B3" s="43">
        <f>FRA!A15</f>
        <v>1</v>
      </c>
      <c r="C3" s="28">
        <f>FRA!D15</f>
        <v>0</v>
      </c>
      <c r="D3" s="29">
        <f>FRA!E15</f>
        <v>0</v>
      </c>
      <c r="E3" s="28" t="e">
        <f>FRA!#REF!</f>
        <v>#REF!</v>
      </c>
      <c r="F3" s="29">
        <f>FRA!F15</f>
        <v>0</v>
      </c>
      <c r="G3" s="29">
        <f>FRA!G15</f>
        <v>0</v>
      </c>
    </row>
    <row r="4" spans="1:7" x14ac:dyDescent="0.2">
      <c r="A4" s="28">
        <f>FRA!I16</f>
        <v>2</v>
      </c>
      <c r="B4" s="43">
        <f>FRA!A16</f>
        <v>2</v>
      </c>
      <c r="C4" s="28" t="str">
        <f>FRA!D16</f>
        <v>P1</v>
      </c>
      <c r="D4" s="29" t="str">
        <f>FRA!E16</f>
        <v>Combustible builders storage was observed on each floor in the riser cupboards. Remove</v>
      </c>
      <c r="E4" s="28" t="e">
        <f>FRA!#REF!</f>
        <v>#REF!</v>
      </c>
      <c r="F4" s="29">
        <f>FRA!F16</f>
        <v>0</v>
      </c>
      <c r="G4" s="29">
        <f>FRA!G16</f>
        <v>0</v>
      </c>
    </row>
    <row r="5" spans="1:7" x14ac:dyDescent="0.2">
      <c r="A5" s="28">
        <f>FRA!I17</f>
        <v>2</v>
      </c>
      <c r="B5" s="28">
        <f>FRA!A17</f>
        <v>2</v>
      </c>
      <c r="C5" s="28">
        <f>FRA!D17</f>
        <v>0</v>
      </c>
      <c r="D5" s="29">
        <f>FRA!E17</f>
        <v>0</v>
      </c>
      <c r="E5" s="28" t="e">
        <f>FRA!#REF!</f>
        <v>#REF!</v>
      </c>
      <c r="F5" s="29">
        <f>FRA!F17</f>
        <v>0</v>
      </c>
      <c r="G5" s="29">
        <f>FRA!G17</f>
        <v>0</v>
      </c>
    </row>
    <row r="6" spans="1:7" x14ac:dyDescent="0.2">
      <c r="A6" s="28">
        <f>FRA!I18</f>
        <v>2</v>
      </c>
      <c r="B6" s="28">
        <f>FRA!A18</f>
        <v>3</v>
      </c>
      <c r="C6" s="28">
        <f>FRA!D18</f>
        <v>0</v>
      </c>
      <c r="D6" s="29" t="str">
        <f>FRA!E18</f>
        <v>None noted at the time of the survey</v>
      </c>
      <c r="E6" s="28" t="e">
        <f>FRA!#REF!</f>
        <v>#REF!</v>
      </c>
      <c r="F6" s="29">
        <f>FRA!F18</f>
        <v>0</v>
      </c>
      <c r="G6" s="29">
        <f>FRA!G18</f>
        <v>0</v>
      </c>
    </row>
    <row r="7" spans="1:7" x14ac:dyDescent="0.2">
      <c r="A7" s="28">
        <f>FRA!I19</f>
        <v>2</v>
      </c>
      <c r="B7" s="28">
        <v>0</v>
      </c>
      <c r="C7" s="28">
        <v>0</v>
      </c>
      <c r="D7" s="29">
        <v>0</v>
      </c>
      <c r="E7" s="28" t="e">
        <f>FRA!#REF!</f>
        <v>#REF!</v>
      </c>
      <c r="F7" s="29">
        <f>FRA!F19</f>
        <v>0</v>
      </c>
      <c r="G7" s="29">
        <f>FRA!G19</f>
        <v>0</v>
      </c>
    </row>
    <row r="8" spans="1:7" x14ac:dyDescent="0.2">
      <c r="A8" s="28">
        <f>FRA!I20</f>
        <v>2</v>
      </c>
      <c r="B8" s="42">
        <f>FRA!A20</f>
        <v>4</v>
      </c>
      <c r="C8" s="28">
        <f>FRA!D20</f>
        <v>0</v>
      </c>
      <c r="D8" s="29" t="str">
        <f>FRA!E20</f>
        <v>There is a secure entry system fitted to this block.</v>
      </c>
      <c r="E8" s="28" t="e">
        <f>FRA!#REF!</f>
        <v>#REF!</v>
      </c>
      <c r="F8" s="29">
        <f>FRA!F20</f>
        <v>0</v>
      </c>
      <c r="G8" s="29">
        <f>FRA!G20</f>
        <v>0</v>
      </c>
    </row>
    <row r="9" spans="1:7" x14ac:dyDescent="0.2">
      <c r="A9" s="28">
        <f>FRA!I21</f>
        <v>2</v>
      </c>
      <c r="B9" s="43">
        <f>FRA!A21</f>
        <v>4</v>
      </c>
      <c r="C9" s="28">
        <f>FRA!D21</f>
        <v>0</v>
      </c>
      <c r="D9" s="29">
        <f>FRA!E21</f>
        <v>0</v>
      </c>
      <c r="E9" s="28" t="e">
        <f>FRA!#REF!</f>
        <v>#REF!</v>
      </c>
      <c r="F9" s="29">
        <f>FRA!F21</f>
        <v>0</v>
      </c>
      <c r="G9" s="29">
        <f>FRA!G21</f>
        <v>0</v>
      </c>
    </row>
    <row r="10" spans="1:7" x14ac:dyDescent="0.2">
      <c r="A10" s="28">
        <f>FRA!I22</f>
        <v>2</v>
      </c>
      <c r="B10" s="28">
        <f>FRA!A22</f>
        <v>5</v>
      </c>
      <c r="C10" s="28">
        <f>FRA!D22</f>
        <v>0</v>
      </c>
      <c r="D10" s="29" t="str">
        <f>FRA!E22</f>
        <v>Bins are stored in a purpose built bin room within the building</v>
      </c>
      <c r="E10" s="28" t="e">
        <f>FRA!#REF!</f>
        <v>#REF!</v>
      </c>
      <c r="F10" s="29">
        <f>FRA!F22</f>
        <v>0</v>
      </c>
      <c r="G10" s="29">
        <f>FRA!G22</f>
        <v>0</v>
      </c>
    </row>
    <row r="11" spans="1:7" x14ac:dyDescent="0.2">
      <c r="A11" s="28">
        <f>FRA!I23</f>
        <v>2</v>
      </c>
      <c r="B11" s="28">
        <f>FRA!A23</f>
        <v>5</v>
      </c>
      <c r="C11" s="28">
        <f>FRA!D23</f>
        <v>0</v>
      </c>
      <c r="D11" s="29">
        <f>FRA!E23</f>
        <v>0</v>
      </c>
      <c r="E11" s="28" t="e">
        <f>FRA!#REF!</f>
        <v>#REF!</v>
      </c>
      <c r="F11" s="29">
        <f>FRA!F23</f>
        <v>0</v>
      </c>
      <c r="G11" s="29">
        <f>FRA!G23</f>
        <v>0</v>
      </c>
    </row>
    <row r="12" spans="1:7" x14ac:dyDescent="0.2">
      <c r="A12" s="28">
        <f>FRA!I25</f>
        <v>2</v>
      </c>
      <c r="B12" s="28">
        <f>FRA!A24</f>
        <v>6</v>
      </c>
      <c r="C12" s="28">
        <f>FRA!D24</f>
        <v>0</v>
      </c>
      <c r="D12" s="29" t="str">
        <f>FRA!E24</f>
        <v>See 5</v>
      </c>
      <c r="E12" s="28" t="e">
        <f>FRA!#REF!</f>
        <v>#REF!</v>
      </c>
      <c r="F12" s="29">
        <f>FRA!F24</f>
        <v>0</v>
      </c>
      <c r="G12" s="29">
        <f>FRA!G24</f>
        <v>0</v>
      </c>
    </row>
    <row r="13" spans="1:7" x14ac:dyDescent="0.2">
      <c r="A13" s="28">
        <f>FRA!I26</f>
        <v>2</v>
      </c>
      <c r="B13" s="28">
        <f>FRA!A25</f>
        <v>6</v>
      </c>
      <c r="C13" s="28">
        <f>FRA!D25</f>
        <v>0</v>
      </c>
      <c r="D13" s="29">
        <f>FRA!E25</f>
        <v>0</v>
      </c>
      <c r="E13" s="28" t="e">
        <f>FRA!#REF!</f>
        <v>#REF!</v>
      </c>
      <c r="F13" s="29">
        <f>FRA!F25</f>
        <v>0</v>
      </c>
      <c r="G13" s="29">
        <f>FRA!G25</f>
        <v>0</v>
      </c>
    </row>
    <row r="14" spans="1:7" x14ac:dyDescent="0.2">
      <c r="A14" s="28">
        <f>FRA!I26</f>
        <v>2</v>
      </c>
      <c r="B14" s="28">
        <v>0</v>
      </c>
      <c r="C14" s="28">
        <v>0</v>
      </c>
      <c r="D14" s="29">
        <v>0</v>
      </c>
      <c r="E14" s="28" t="e">
        <f>FRA!#REF!</f>
        <v>#REF!</v>
      </c>
      <c r="F14" s="29">
        <f>FRA!F26</f>
        <v>0</v>
      </c>
      <c r="G14" s="29">
        <f>FRA!G26</f>
        <v>0</v>
      </c>
    </row>
    <row r="15" spans="1:7" x14ac:dyDescent="0.2">
      <c r="A15" s="28">
        <f>FRA!I27</f>
        <v>2</v>
      </c>
      <c r="B15" s="42">
        <f>FRA!A27</f>
        <v>7</v>
      </c>
      <c r="C15" s="28">
        <f>FRA!D27</f>
        <v>0</v>
      </c>
      <c r="D15" s="29" t="str">
        <f>FRA!E27</f>
        <v>None observed</v>
      </c>
      <c r="E15" s="28" t="e">
        <f>FRA!#REF!</f>
        <v>#REF!</v>
      </c>
      <c r="F15" s="29">
        <f>FRA!F27</f>
        <v>0</v>
      </c>
      <c r="G15" s="29">
        <f>FRA!G27</f>
        <v>0</v>
      </c>
    </row>
    <row r="16" spans="1:7" x14ac:dyDescent="0.2">
      <c r="A16" s="28">
        <f>FRA!I28</f>
        <v>2</v>
      </c>
      <c r="B16" s="43">
        <f>FRA!A28</f>
        <v>7</v>
      </c>
      <c r="C16" s="28">
        <f>FRA!D28</f>
        <v>0</v>
      </c>
      <c r="D16" s="29">
        <f>FRA!E28</f>
        <v>0</v>
      </c>
      <c r="E16" s="28" t="e">
        <f>FRA!#REF!</f>
        <v>#REF!</v>
      </c>
      <c r="F16" s="29">
        <f>FRA!F28</f>
        <v>0</v>
      </c>
      <c r="G16" s="29">
        <f>FRA!G28</f>
        <v>0</v>
      </c>
    </row>
    <row r="17" spans="1:7" x14ac:dyDescent="0.2">
      <c r="A17" s="28">
        <f>FRA!I29</f>
        <v>2</v>
      </c>
      <c r="B17" s="43">
        <v>0</v>
      </c>
      <c r="C17" s="28">
        <v>0</v>
      </c>
      <c r="D17" s="29">
        <v>0</v>
      </c>
      <c r="E17" s="28" t="e">
        <f>FRA!#REF!</f>
        <v>#REF!</v>
      </c>
      <c r="F17" s="29">
        <f>FRA!F29</f>
        <v>0</v>
      </c>
      <c r="G17" s="29">
        <f>FRA!G29</f>
        <v>0</v>
      </c>
    </row>
    <row r="18" spans="1:7" x14ac:dyDescent="0.2">
      <c r="A18" s="28">
        <f>FRA!I30</f>
        <v>2</v>
      </c>
      <c r="B18" s="28">
        <f>FRA!A30</f>
        <v>8</v>
      </c>
      <c r="C18" s="28">
        <f>FRA!D30</f>
        <v>0</v>
      </c>
      <c r="D18" s="29" t="str">
        <f>FRA!E30</f>
        <v xml:space="preserve">The roof hatch is secure </v>
      </c>
      <c r="E18" s="28" t="e">
        <f>FRA!#REF!</f>
        <v>#REF!</v>
      </c>
      <c r="F18" s="29">
        <f>FRA!F30</f>
        <v>0</v>
      </c>
      <c r="G18" s="29">
        <f>FRA!G30</f>
        <v>0</v>
      </c>
    </row>
    <row r="19" spans="1:7" x14ac:dyDescent="0.2">
      <c r="A19" s="28">
        <f>FRA!I31</f>
        <v>2</v>
      </c>
      <c r="B19" s="28">
        <f>FRA!A31</f>
        <v>8</v>
      </c>
      <c r="C19" s="28">
        <f>FRA!D31</f>
        <v>0</v>
      </c>
      <c r="D19" s="29">
        <f>FRA!E31</f>
        <v>0</v>
      </c>
      <c r="E19" s="28" t="e">
        <f>FRA!#REF!</f>
        <v>#REF!</v>
      </c>
      <c r="F19" s="29">
        <f>FRA!F31</f>
        <v>0</v>
      </c>
      <c r="G19" s="29">
        <f>FRA!G31</f>
        <v>0</v>
      </c>
    </row>
    <row r="20" spans="1:7" x14ac:dyDescent="0.2">
      <c r="A20" s="28">
        <f>FRA!I32</f>
        <v>2</v>
      </c>
      <c r="B20" s="28">
        <v>0</v>
      </c>
      <c r="C20" s="28">
        <v>0</v>
      </c>
      <c r="D20" s="29">
        <v>0</v>
      </c>
      <c r="E20" s="28" t="e">
        <f>FRA!#REF!</f>
        <v>#REF!</v>
      </c>
      <c r="F20" s="29">
        <f>FRA!F32</f>
        <v>0</v>
      </c>
      <c r="G20" s="29">
        <f>FRA!G32</f>
        <v>0</v>
      </c>
    </row>
    <row r="21" spans="1:7" x14ac:dyDescent="0.2">
      <c r="A21" s="28">
        <f>FRA!I33</f>
        <v>2</v>
      </c>
      <c r="B21" s="42">
        <f>FRA!A33</f>
        <v>9</v>
      </c>
      <c r="C21" s="28">
        <f>FRA!D33</f>
        <v>0</v>
      </c>
      <c r="D21" s="29" t="str">
        <f>FRA!E33</f>
        <v>The escape stair is satisfactory for the number of persons expected in the building at any given time. 2 directions of escape , 2 staircases.</v>
      </c>
      <c r="E21" s="28" t="e">
        <f>FRA!#REF!</f>
        <v>#REF!</v>
      </c>
      <c r="F21" s="29">
        <f>FRA!F33</f>
        <v>0</v>
      </c>
      <c r="G21" s="29">
        <f>FRA!G33</f>
        <v>0</v>
      </c>
    </row>
    <row r="22" spans="1:7" x14ac:dyDescent="0.2">
      <c r="A22" s="28">
        <f>FRA!I34</f>
        <v>2</v>
      </c>
      <c r="B22" s="43">
        <f>FRA!A34</f>
        <v>9</v>
      </c>
      <c r="C22" s="28">
        <f>FRA!D34</f>
        <v>0</v>
      </c>
      <c r="D22" s="29">
        <f>FRA!E34</f>
        <v>0</v>
      </c>
      <c r="E22" s="28" t="e">
        <f>FRA!#REF!</f>
        <v>#REF!</v>
      </c>
      <c r="F22" s="29">
        <f>FRA!F34</f>
        <v>0</v>
      </c>
      <c r="G22" s="29">
        <f>FRA!G34</f>
        <v>0</v>
      </c>
    </row>
    <row r="23" spans="1:7" x14ac:dyDescent="0.2">
      <c r="A23" s="28">
        <f>FRA!I35</f>
        <v>2</v>
      </c>
      <c r="B23" s="43">
        <f>FRA!A35</f>
        <v>10</v>
      </c>
      <c r="C23" s="28">
        <f>FRA!D35</f>
        <v>0</v>
      </c>
      <c r="D23" s="29" t="str">
        <f>FRA!E35</f>
        <v>No obstructions observed</v>
      </c>
      <c r="E23" s="28" t="e">
        <f>FRA!#REF!</f>
        <v>#REF!</v>
      </c>
      <c r="F23" s="29">
        <f>FRA!F35</f>
        <v>0</v>
      </c>
      <c r="G23" s="29">
        <f>FRA!G35</f>
        <v>0</v>
      </c>
    </row>
    <row r="24" spans="1:7" x14ac:dyDescent="0.2">
      <c r="A24" s="28">
        <f>FRA!I36</f>
        <v>2</v>
      </c>
      <c r="B24" s="43">
        <f>FRA!A36</f>
        <v>10</v>
      </c>
      <c r="C24" s="28">
        <f>FRA!D36</f>
        <v>0</v>
      </c>
      <c r="D24" s="29">
        <f>FRA!E36</f>
        <v>0</v>
      </c>
      <c r="E24" s="28" t="e">
        <f>FRA!#REF!</f>
        <v>#REF!</v>
      </c>
      <c r="F24" s="29">
        <f>FRA!F36</f>
        <v>0</v>
      </c>
      <c r="G24" s="29">
        <f>FRA!G36</f>
        <v>0</v>
      </c>
    </row>
    <row r="25" spans="1:7" x14ac:dyDescent="0.2">
      <c r="A25" s="28">
        <f>FRA!I37</f>
        <v>2</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2</v>
      </c>
      <c r="B26" s="43">
        <f>FRA!A38</f>
        <v>11</v>
      </c>
      <c r="C26" s="28">
        <f>FRA!D38</f>
        <v>0</v>
      </c>
      <c r="D26" s="29">
        <f>FRA!E38</f>
        <v>0</v>
      </c>
      <c r="E26" s="28" t="e">
        <f>FRA!#REF!</f>
        <v>#REF!</v>
      </c>
      <c r="F26" s="29">
        <f>FRA!F38</f>
        <v>0</v>
      </c>
      <c r="G26" s="29">
        <f>FRA!G38</f>
        <v>0</v>
      </c>
    </row>
    <row r="27" spans="1:7" x14ac:dyDescent="0.2">
      <c r="A27" s="28">
        <f>FRA!I39</f>
        <v>2</v>
      </c>
      <c r="B27" s="43">
        <f>FRA!A39</f>
        <v>12</v>
      </c>
      <c r="C27" s="28">
        <f>FRA!D39</f>
        <v>0</v>
      </c>
      <c r="D27" s="29" t="str">
        <f>FRA!E39</f>
        <v>No difficulty opening doors on the escape route</v>
      </c>
      <c r="E27" s="28" t="e">
        <f>FRA!#REF!</f>
        <v>#REF!</v>
      </c>
      <c r="F27" s="29">
        <f>FRA!F39</f>
        <v>0</v>
      </c>
      <c r="G27" s="29">
        <f>FRA!G39</f>
        <v>0</v>
      </c>
    </row>
    <row r="28" spans="1:7" x14ac:dyDescent="0.2">
      <c r="A28" s="28">
        <f>FRA!I40</f>
        <v>2</v>
      </c>
      <c r="B28" s="43">
        <f>FRA!A40</f>
        <v>12</v>
      </c>
      <c r="C28" s="28">
        <f>FRA!D40</f>
        <v>0</v>
      </c>
      <c r="D28" s="29">
        <f>FRA!E40</f>
        <v>0</v>
      </c>
      <c r="E28" s="28" t="e">
        <f>FRA!#REF!</f>
        <v>#REF!</v>
      </c>
      <c r="F28" s="29">
        <f>FRA!F40</f>
        <v>0</v>
      </c>
      <c r="G28" s="29">
        <f>FRA!G40</f>
        <v>0</v>
      </c>
    </row>
    <row r="29" spans="1:7" x14ac:dyDescent="0.2">
      <c r="A29" s="28">
        <f>FRA!I41</f>
        <v>2</v>
      </c>
      <c r="B29" s="28">
        <f>FRA!A41</f>
        <v>13</v>
      </c>
      <c r="C29" s="28">
        <f>FRA!D41</f>
        <v>0</v>
      </c>
      <c r="D29" s="29" t="str">
        <f>FRA!E41</f>
        <v>The travel distances are satisfactory as per the recommendations in Approved Document B</v>
      </c>
      <c r="E29" s="28" t="e">
        <f>FRA!#REF!</f>
        <v>#REF!</v>
      </c>
      <c r="F29" s="29">
        <f>FRA!F41</f>
        <v>0</v>
      </c>
      <c r="G29" s="29">
        <f>FRA!G41</f>
        <v>0</v>
      </c>
    </row>
    <row r="30" spans="1:7" x14ac:dyDescent="0.2">
      <c r="A30" s="28">
        <f>FRA!I42</f>
        <v>2</v>
      </c>
      <c r="B30" s="28">
        <f>FRA!A42</f>
        <v>13</v>
      </c>
      <c r="C30" s="28">
        <f>FRA!D42</f>
        <v>0</v>
      </c>
      <c r="D30" s="29">
        <f>FRA!E42</f>
        <v>0</v>
      </c>
      <c r="E30" s="28" t="e">
        <f>FRA!#REF!</f>
        <v>#REF!</v>
      </c>
      <c r="F30" s="29">
        <f>FRA!F42</f>
        <v>0</v>
      </c>
      <c r="G30" s="29">
        <f>FRA!G42</f>
        <v>0</v>
      </c>
    </row>
    <row r="31" spans="1:7" x14ac:dyDescent="0.2">
      <c r="A31" s="28">
        <f>FRA!I43</f>
        <v>3</v>
      </c>
      <c r="B31" s="28">
        <f>FRA!A43</f>
        <v>14</v>
      </c>
      <c r="C31" s="28" t="str">
        <f>FRA!D43</f>
        <v>P3</v>
      </c>
      <c r="D31" s="29" t="str">
        <f>FRA!E43</f>
        <v>Some flat entrance doorsets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1" s="28" t="e">
        <f>FRA!#REF!</f>
        <v>#REF!</v>
      </c>
      <c r="F31" s="29">
        <f>FRA!F43</f>
        <v>0</v>
      </c>
      <c r="G31" s="29">
        <f>FRA!G43</f>
        <v>0</v>
      </c>
    </row>
    <row r="32" spans="1:7" x14ac:dyDescent="0.2">
      <c r="A32" s="28">
        <f>FRA!I44</f>
        <v>4</v>
      </c>
      <c r="B32" s="28">
        <f>FRA!A44</f>
        <v>14</v>
      </c>
      <c r="C32" s="28" t="str">
        <f>FRA!D44</f>
        <v>P3</v>
      </c>
      <c r="D32" s="29" t="str">
        <f>FRA!E44</f>
        <v xml:space="preserve">The riser cupboard doors all floors are not a FD30S rated door and it is recommended that they are replaced with a UKAS certified FD30S doorset which should be fitted in accordance to BS8214 this should be fitted by third party accredited fire door installer who must provide primary test evidence for the door and an installation certificate.  </v>
      </c>
      <c r="E32" s="28" t="e">
        <f>FRA!#REF!</f>
        <v>#REF!</v>
      </c>
      <c r="F32" s="29">
        <f>FRA!F44</f>
        <v>0</v>
      </c>
      <c r="G32" s="29">
        <f>FRA!G44</f>
        <v>0</v>
      </c>
    </row>
    <row r="33" spans="1:7" x14ac:dyDescent="0.2">
      <c r="A33" s="28">
        <f>FRA!I45</f>
        <v>5</v>
      </c>
      <c r="B33" s="28">
        <f>FRA!A45</f>
        <v>14</v>
      </c>
      <c r="C33" s="28" t="str">
        <f>FRA!D45</f>
        <v>P1</v>
      </c>
      <c r="D33" s="29" t="str">
        <f>FRA!E45</f>
        <v>There are holes in the walls of the riser cupboards above the cupboard doors (all floors) and in the electrical intake cupboard and in the compartment walls of flats 13, 15 &amp; 6a, these should be fire stopped and certificated by a third party accredited company.</v>
      </c>
      <c r="E33" s="28" t="e">
        <f>FRA!#REF!</f>
        <v>#REF!</v>
      </c>
      <c r="F33" s="29">
        <f>FRA!F45</f>
        <v>0</v>
      </c>
      <c r="G33" s="29">
        <f>FRA!G45</f>
        <v>0</v>
      </c>
    </row>
    <row r="34" spans="1:7" x14ac:dyDescent="0.2">
      <c r="A34" s="28">
        <f>FRA!I46</f>
        <v>6</v>
      </c>
      <c r="B34" s="28">
        <f>FRA!A46</f>
        <v>14</v>
      </c>
      <c r="C34" s="28" t="str">
        <f>FRA!D46</f>
        <v>P1</v>
      </c>
      <c r="D34" s="29" t="str">
        <f>FRA!E46</f>
        <v>The first floor staircase fire door is not closing fully. Repair / Replace</v>
      </c>
      <c r="E34" s="28" t="e">
        <f>FRA!#REF!</f>
        <v>#REF!</v>
      </c>
      <c r="F34" s="29">
        <f>FRA!F46</f>
        <v>0</v>
      </c>
      <c r="G34" s="29">
        <f>FRA!G46</f>
        <v>0</v>
      </c>
    </row>
    <row r="35" spans="1:7" x14ac:dyDescent="0.2">
      <c r="A35" s="28">
        <f>FRA!I47</f>
        <v>7</v>
      </c>
      <c r="B35" s="28">
        <f>FRA!A47</f>
        <v>14</v>
      </c>
      <c r="C35" s="28" t="str">
        <f>FRA!D47</f>
        <v>P3</v>
      </c>
      <c r="D35" s="29" t="str">
        <f>FRA!E47</f>
        <v>The flat entrance doors which are not GRP doors , are also not FD30S doors, and should be replaced with certified FD30S doorset by a UKAS accredited door manufacturer which should be fitted in accordance by a third party accredited fire door installer to BS8214 that should be provided with a valid installation certificate.Carry out survey and replace where necessary</v>
      </c>
      <c r="E35" s="28" t="e">
        <f>FRA!#REF!</f>
        <v>#REF!</v>
      </c>
      <c r="F35" s="29">
        <f>FRA!F47</f>
        <v>0</v>
      </c>
      <c r="G35" s="29">
        <f>FRA!G47</f>
        <v>0</v>
      </c>
    </row>
    <row r="36" spans="1:7" x14ac:dyDescent="0.2">
      <c r="A36" s="28">
        <f>FRA!I48</f>
        <v>8</v>
      </c>
      <c r="B36" s="28">
        <f>FRA!A48</f>
        <v>14</v>
      </c>
      <c r="C36" s="28" t="str">
        <f>FRA!D48</f>
        <v>P1</v>
      </c>
      <c r="D36" s="29" t="str">
        <f>FRA!E48</f>
        <v>Fusible Link Shutter required on Dust Chute in ground floor Bin Room.</v>
      </c>
      <c r="E36" s="28" t="e">
        <f>FRA!#REF!</f>
        <v>#REF!</v>
      </c>
      <c r="F36" s="29">
        <f>FRA!F48</f>
        <v>0</v>
      </c>
      <c r="G36" s="29">
        <f>FRA!G48</f>
        <v>0</v>
      </c>
    </row>
    <row r="37" spans="1:7" x14ac:dyDescent="0.2">
      <c r="A37" s="28">
        <f>FRA!I49</f>
        <v>9</v>
      </c>
      <c r="B37" s="28">
        <f>FRA!A49</f>
        <v>14</v>
      </c>
      <c r="C37" s="28" t="str">
        <f>FRA!D49</f>
        <v>P1</v>
      </c>
      <c r="D37" s="29" t="str">
        <f>FRA!E49</f>
        <v>Dust chute hoppers are in a poor state of repair and require maintenance and new smoke seals.</v>
      </c>
      <c r="E37" s="28" t="e">
        <f>FRA!#REF!</f>
        <v>#REF!</v>
      </c>
      <c r="F37" s="29">
        <f>FRA!F49</f>
        <v>0</v>
      </c>
      <c r="G37" s="29">
        <f>FRA!G49</f>
        <v>0</v>
      </c>
    </row>
    <row r="38" spans="1:7" x14ac:dyDescent="0.2">
      <c r="A38" s="28">
        <f>FRA!I50</f>
        <v>10</v>
      </c>
      <c r="B38" s="28">
        <f>FRA!A50</f>
        <v>14</v>
      </c>
      <c r="C38" s="28" t="str">
        <f>FRA!D50</f>
        <v>P3</v>
      </c>
      <c r="D38" s="29" t="str">
        <f>FRA!E50</f>
        <v xml:space="preserve">The ground floor cleaners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v>
      </c>
      <c r="E38" s="28" t="e">
        <f>FRA!#REF!</f>
        <v>#REF!</v>
      </c>
      <c r="F38" s="29">
        <f>FRA!F50</f>
        <v>0</v>
      </c>
      <c r="G38" s="29">
        <f>FRA!G50</f>
        <v>0</v>
      </c>
    </row>
    <row r="39" spans="1:7" x14ac:dyDescent="0.2">
      <c r="A39" s="28">
        <f>FRA!I51</f>
        <v>10</v>
      </c>
      <c r="B39" s="28">
        <f>FRA!A51</f>
        <v>14</v>
      </c>
      <c r="C39" s="28">
        <f>FRA!D51</f>
        <v>0</v>
      </c>
      <c r="D39" s="29">
        <f>FRA!E51</f>
        <v>0</v>
      </c>
      <c r="E39" s="28" t="e">
        <f>FRA!#REF!</f>
        <v>#REF!</v>
      </c>
      <c r="F39" s="29">
        <f>FRA!F51</f>
        <v>0</v>
      </c>
      <c r="G39" s="29">
        <f>FRA!G51</f>
        <v>0</v>
      </c>
    </row>
    <row r="40" spans="1:7" x14ac:dyDescent="0.2">
      <c r="A40" s="28">
        <f>FRA!I52</f>
        <v>10</v>
      </c>
      <c r="B40" s="28">
        <f>FRA!A52</f>
        <v>14</v>
      </c>
      <c r="C40" s="28">
        <f>FRA!D52</f>
        <v>0</v>
      </c>
      <c r="D40" s="29">
        <f>FRA!E52</f>
        <v>0</v>
      </c>
      <c r="E40" s="28" t="e">
        <f>FRA!#REF!</f>
        <v>#REF!</v>
      </c>
      <c r="F40" s="29">
        <f>FRA!F52</f>
        <v>0</v>
      </c>
      <c r="G40" s="29">
        <f>FRA!G52</f>
        <v>0</v>
      </c>
    </row>
    <row r="41" spans="1:7" x14ac:dyDescent="0.2">
      <c r="A41" s="28">
        <f>FRA!I53</f>
        <v>10</v>
      </c>
      <c r="B41" s="28">
        <f>FRA!A53</f>
        <v>15</v>
      </c>
      <c r="C41" s="28">
        <f>FRA!D53</f>
        <v>0</v>
      </c>
      <c r="D41" s="29" t="str">
        <f>FRA!E53</f>
        <v>2 protected staircases from all floors with ventilation provided by windows &amp; OVs. The staircase walls are solid brick construction and would withstand the passage of fire for at least 1 hour.</v>
      </c>
      <c r="E41" s="28" t="e">
        <f>FRA!#REF!</f>
        <v>#REF!</v>
      </c>
      <c r="F41" s="29">
        <f>FRA!F53</f>
        <v>0</v>
      </c>
      <c r="G41" s="29">
        <f>FRA!G53</f>
        <v>0</v>
      </c>
    </row>
    <row r="42" spans="1:7" x14ac:dyDescent="0.2">
      <c r="A42" s="28">
        <f>FRA!I54</f>
        <v>10</v>
      </c>
      <c r="B42" s="28">
        <f>FRA!A54</f>
        <v>15</v>
      </c>
      <c r="C42" s="28">
        <f>FRA!D54</f>
        <v>0</v>
      </c>
      <c r="D42" s="29">
        <f>FRA!E54</f>
        <v>0</v>
      </c>
      <c r="E42" s="28" t="e">
        <f>FRA!#REF!</f>
        <v>#REF!</v>
      </c>
      <c r="F42" s="29">
        <f>FRA!F54</f>
        <v>0</v>
      </c>
      <c r="G42" s="29">
        <f>FRA!G54</f>
        <v>0</v>
      </c>
    </row>
    <row r="43" spans="1:7" x14ac:dyDescent="0.2">
      <c r="A43" s="28">
        <f>FRA!I55</f>
        <v>10</v>
      </c>
      <c r="B43" s="28">
        <f>FRA!A55</f>
        <v>16</v>
      </c>
      <c r="C43" s="28">
        <f>FRA!D55</f>
        <v>0</v>
      </c>
      <c r="D43" s="29" t="str">
        <f>FRA!E55</f>
        <v>All escape routes lead to open air at ground level.</v>
      </c>
      <c r="E43" s="28" t="e">
        <f>FRA!#REF!</f>
        <v>#REF!</v>
      </c>
      <c r="F43" s="29">
        <f>FRA!F55</f>
        <v>0</v>
      </c>
      <c r="G43" s="29">
        <f>FRA!G55</f>
        <v>0</v>
      </c>
    </row>
    <row r="44" spans="1:7" x14ac:dyDescent="0.2">
      <c r="A44" s="28">
        <f>FRA!I56</f>
        <v>10</v>
      </c>
      <c r="B44" s="28">
        <f>FRA!A56</f>
        <v>16</v>
      </c>
      <c r="C44" s="28">
        <f>FRA!D56</f>
        <v>0</v>
      </c>
      <c r="D44" s="29">
        <f>FRA!E56</f>
        <v>0</v>
      </c>
      <c r="E44" s="28" t="e">
        <f>FRA!#REF!</f>
        <v>#REF!</v>
      </c>
      <c r="F44" s="29">
        <f>FRA!F56</f>
        <v>0</v>
      </c>
      <c r="G44" s="29">
        <f>FRA!G56</f>
        <v>0</v>
      </c>
    </row>
    <row r="45" spans="1:7" x14ac:dyDescent="0.2">
      <c r="A45" s="28">
        <f>FRA!I57</f>
        <v>10</v>
      </c>
      <c r="B45" s="28">
        <f>FRA!A57</f>
        <v>17</v>
      </c>
      <c r="C45" s="28">
        <f>FRA!D57</f>
        <v>0</v>
      </c>
      <c r="D45" s="29" t="str">
        <f>FRA!E57</f>
        <v>Cross corridor fire doors provided on all floors</v>
      </c>
      <c r="E45" s="28" t="e">
        <f>FRA!#REF!</f>
        <v>#REF!</v>
      </c>
      <c r="F45" s="29">
        <f>FRA!F57</f>
        <v>0</v>
      </c>
      <c r="G45" s="29">
        <f>FRA!G57</f>
        <v>0</v>
      </c>
    </row>
    <row r="46" spans="1:7" x14ac:dyDescent="0.2">
      <c r="A46" s="28">
        <f>FRA!I58</f>
        <v>10</v>
      </c>
      <c r="B46" s="28">
        <f>FRA!A58</f>
        <v>17</v>
      </c>
      <c r="C46" s="28">
        <f>FRA!D58</f>
        <v>0</v>
      </c>
      <c r="D46" s="29">
        <f>FRA!E58</f>
        <v>0</v>
      </c>
      <c r="E46" s="28" t="e">
        <f>FRA!#REF!</f>
        <v>#REF!</v>
      </c>
      <c r="F46" s="29">
        <f>FRA!F58</f>
        <v>0</v>
      </c>
      <c r="G46" s="29">
        <f>FRA!G58</f>
        <v>0</v>
      </c>
    </row>
    <row r="47" spans="1:7" x14ac:dyDescent="0.2">
      <c r="A47" s="28">
        <f>FRA!I59</f>
        <v>11</v>
      </c>
      <c r="B47" s="28">
        <f>FRA!A59</f>
        <v>18</v>
      </c>
      <c r="C47" s="28" t="str">
        <f>FRA!D59</f>
        <v>P3</v>
      </c>
      <c r="D47" s="29" t="str">
        <f>FRA!E59</f>
        <v>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E47" s="28" t="e">
        <f>FRA!#REF!</f>
        <v>#REF!</v>
      </c>
      <c r="F47" s="29">
        <f>FRA!F59</f>
        <v>0</v>
      </c>
      <c r="G47" s="29">
        <f>FRA!G59</f>
        <v>0</v>
      </c>
    </row>
    <row r="48" spans="1:7" x14ac:dyDescent="0.2">
      <c r="A48" s="28">
        <f>FRA!I60</f>
        <v>11</v>
      </c>
      <c r="B48" s="28">
        <f>FRA!A60</f>
        <v>18</v>
      </c>
      <c r="C48" s="28">
        <f>FRA!D60</f>
        <v>0</v>
      </c>
      <c r="D48" s="29">
        <f>FRA!E60</f>
        <v>0</v>
      </c>
      <c r="E48" s="28" t="e">
        <f>FRA!#REF!</f>
        <v>#REF!</v>
      </c>
      <c r="F48" s="29">
        <f>FRA!F60</f>
        <v>0</v>
      </c>
      <c r="G48" s="29">
        <f>FRA!G60</f>
        <v>0</v>
      </c>
    </row>
    <row r="49" spans="1:7" x14ac:dyDescent="0.2">
      <c r="A49" s="28">
        <f>FRA!I61</f>
        <v>12</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2">
      <c r="A50" s="28">
        <f>FRA!I62</f>
        <v>12</v>
      </c>
      <c r="B50" s="28">
        <f>FRA!A62</f>
        <v>19</v>
      </c>
      <c r="C50" s="28">
        <f>FRA!D62</f>
        <v>0</v>
      </c>
      <c r="D50" s="29">
        <f>FRA!E62</f>
        <v>0</v>
      </c>
      <c r="E50" s="28" t="e">
        <f>FRA!#REF!</f>
        <v>#REF!</v>
      </c>
      <c r="F50" s="29">
        <f>FRA!F62</f>
        <v>0</v>
      </c>
      <c r="G50" s="29">
        <f>FRA!G62</f>
        <v>0</v>
      </c>
    </row>
    <row r="51" spans="1:7" x14ac:dyDescent="0.2">
      <c r="A51" s="28">
        <f>FRA!I63</f>
        <v>12</v>
      </c>
      <c r="B51" s="28">
        <v>0</v>
      </c>
      <c r="C51" s="28">
        <v>0</v>
      </c>
      <c r="D51" s="29">
        <v>0</v>
      </c>
      <c r="E51" s="28" t="e">
        <f>FRA!#REF!</f>
        <v>#REF!</v>
      </c>
      <c r="F51" s="29">
        <f>FRA!F63</f>
        <v>0</v>
      </c>
      <c r="G51" s="29">
        <f>FRA!G63</f>
        <v>0</v>
      </c>
    </row>
    <row r="52" spans="1:7" x14ac:dyDescent="0.2">
      <c r="A52" s="28">
        <f>FRA!I64</f>
        <v>13</v>
      </c>
      <c r="B52" s="42">
        <f>FRA!A64</f>
        <v>20</v>
      </c>
      <c r="C52" s="28" t="str">
        <f>FRA!D64</f>
        <v>P3</v>
      </c>
      <c r="D52" s="29" t="str">
        <f>FRA!E64</f>
        <v>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E52" s="28" t="e">
        <f>FRA!#REF!</f>
        <v>#REF!</v>
      </c>
      <c r="F52" s="29">
        <f>FRA!F64</f>
        <v>0</v>
      </c>
      <c r="G52" s="29">
        <f>FRA!G64</f>
        <v>0</v>
      </c>
    </row>
    <row r="53" spans="1:7" x14ac:dyDescent="0.2">
      <c r="A53" s="28">
        <f>FRA!I65</f>
        <v>13</v>
      </c>
      <c r="B53" s="43">
        <f>FRA!A65</f>
        <v>20</v>
      </c>
      <c r="C53" s="28">
        <f>FRA!D65</f>
        <v>0</v>
      </c>
      <c r="D53" s="29">
        <f>FRA!E65</f>
        <v>0</v>
      </c>
      <c r="E53" s="28" t="e">
        <f>FRA!#REF!</f>
        <v>#REF!</v>
      </c>
      <c r="F53" s="29">
        <f>FRA!F65</f>
        <v>0</v>
      </c>
      <c r="G53" s="29">
        <f>FRA!G65</f>
        <v>0</v>
      </c>
    </row>
    <row r="54" spans="1:7" x14ac:dyDescent="0.2">
      <c r="A54" s="28">
        <f>FRA!I66</f>
        <v>14</v>
      </c>
      <c r="B54" s="43">
        <f>FRA!A66</f>
        <v>21</v>
      </c>
      <c r="C54" s="28" t="str">
        <f>FRA!D66</f>
        <v>P4</v>
      </c>
      <c r="D54" s="29" t="str">
        <f>FRA!E66</f>
        <v>The emergency lights that have been installed appear to be in good order however this cannot be guaranteed as there is no evidence of any test records or test certificate.</v>
      </c>
      <c r="E54" s="28" t="e">
        <f>FRA!#REF!</f>
        <v>#REF!</v>
      </c>
      <c r="F54" s="29">
        <f>FRA!F66</f>
        <v>0</v>
      </c>
      <c r="G54" s="29">
        <f>FRA!G66</f>
        <v>0</v>
      </c>
    </row>
    <row r="55" spans="1:7" x14ac:dyDescent="0.2">
      <c r="A55" s="28">
        <f>FRA!I67</f>
        <v>14</v>
      </c>
      <c r="B55" s="43">
        <f>FRA!A67</f>
        <v>21</v>
      </c>
      <c r="C55" s="28">
        <f>FRA!D67</f>
        <v>0</v>
      </c>
      <c r="D55" s="29">
        <f>FRA!E67</f>
        <v>0</v>
      </c>
      <c r="E55" s="28" t="e">
        <f>FRA!#REF!</f>
        <v>#REF!</v>
      </c>
      <c r="F55" s="29">
        <f>FRA!F67</f>
        <v>0</v>
      </c>
      <c r="G55" s="29">
        <f>FRA!G67</f>
        <v>0</v>
      </c>
    </row>
    <row r="56" spans="1:7" x14ac:dyDescent="0.2">
      <c r="A56" s="28">
        <f>FRA!I68</f>
        <v>14</v>
      </c>
      <c r="B56" s="28">
        <v>0</v>
      </c>
      <c r="C56" s="28">
        <v>0</v>
      </c>
      <c r="D56" s="29">
        <v>0</v>
      </c>
      <c r="E56" s="28" t="e">
        <f>FRA!#REF!</f>
        <v>#REF!</v>
      </c>
      <c r="F56" s="29">
        <f>FRA!F68</f>
        <v>0</v>
      </c>
      <c r="G56" s="29">
        <f>FRA!G68</f>
        <v>0</v>
      </c>
    </row>
    <row r="57" spans="1:7" x14ac:dyDescent="0.2">
      <c r="A57" s="28">
        <f>FRA!I69</f>
        <v>14</v>
      </c>
      <c r="B57" s="42">
        <f>FRA!A69</f>
        <v>22</v>
      </c>
      <c r="C57" s="28">
        <f>FRA!D69</f>
        <v>0</v>
      </c>
      <c r="D57" s="29" t="str">
        <f>FRA!E69</f>
        <v xml:space="preserve">Fire Action Notices and directional signs are displayed </v>
      </c>
      <c r="E57" s="28" t="e">
        <f>FRA!#REF!</f>
        <v>#REF!</v>
      </c>
      <c r="F57" s="29">
        <f>FRA!F69</f>
        <v>0</v>
      </c>
      <c r="G57" s="29">
        <f>FRA!G69</f>
        <v>0</v>
      </c>
    </row>
    <row r="58" spans="1:7" x14ac:dyDescent="0.2">
      <c r="A58" s="28">
        <f>FRA!I70</f>
        <v>15</v>
      </c>
      <c r="B58" s="43">
        <f>FRA!A70</f>
        <v>22</v>
      </c>
      <c r="C58" s="28" t="str">
        <f>FRA!D70</f>
        <v>P1</v>
      </c>
      <c r="D58" s="29" t="str">
        <f>FRA!E70</f>
        <v>Fit Fire Door Keep clear sign on final exit doors</v>
      </c>
      <c r="E58" s="28" t="e">
        <f>FRA!#REF!</f>
        <v>#REF!</v>
      </c>
      <c r="F58" s="29">
        <f>FRA!F70</f>
        <v>0</v>
      </c>
      <c r="G58" s="29">
        <f>FRA!G70</f>
        <v>0</v>
      </c>
    </row>
    <row r="59" spans="1:7" x14ac:dyDescent="0.2">
      <c r="A59" s="28">
        <f>FRA!I71</f>
        <v>15</v>
      </c>
      <c r="B59" s="43">
        <f>FRA!A71</f>
        <v>22</v>
      </c>
      <c r="C59" s="28">
        <f>FRA!D71</f>
        <v>0</v>
      </c>
      <c r="D59" s="29">
        <f>FRA!E71</f>
        <v>0</v>
      </c>
      <c r="E59" s="28" t="e">
        <f>FRA!#REF!</f>
        <v>#REF!</v>
      </c>
      <c r="F59" s="29">
        <f>FRA!F71</f>
        <v>0</v>
      </c>
      <c r="G59" s="29">
        <f>FRA!G71</f>
        <v>0</v>
      </c>
    </row>
    <row r="60" spans="1:7" x14ac:dyDescent="0.2">
      <c r="A60" s="28">
        <f>FRA!I72</f>
        <v>15</v>
      </c>
      <c r="B60" s="43">
        <f>FRA!A72</f>
        <v>22</v>
      </c>
      <c r="C60" s="28">
        <f>FRA!D72</f>
        <v>0</v>
      </c>
      <c r="D60" s="29">
        <f>FRA!E72</f>
        <v>0</v>
      </c>
      <c r="E60" s="28" t="e">
        <f>FRA!#REF!</f>
        <v>#REF!</v>
      </c>
      <c r="F60" s="29">
        <f>FRA!F72</f>
        <v>0</v>
      </c>
      <c r="G60" s="29">
        <f>FRA!G72</f>
        <v>0</v>
      </c>
    </row>
    <row r="61" spans="1:7" x14ac:dyDescent="0.2">
      <c r="A61" s="28">
        <f>FRA!I73</f>
        <v>15</v>
      </c>
      <c r="B61" s="43">
        <f>FRA!A73</f>
        <v>22</v>
      </c>
      <c r="C61" s="28">
        <f>FRA!D73</f>
        <v>0</v>
      </c>
      <c r="D61" s="29">
        <f>FRA!E73</f>
        <v>0</v>
      </c>
      <c r="E61" s="28" t="e">
        <f>FRA!#REF!</f>
        <v>#REF!</v>
      </c>
      <c r="F61" s="29">
        <f>FRA!F73</f>
        <v>0</v>
      </c>
      <c r="G61" s="29">
        <f>FRA!G73</f>
        <v>0</v>
      </c>
    </row>
    <row r="62" spans="1:7" x14ac:dyDescent="0.2">
      <c r="A62" s="28">
        <f>FRA!I74</f>
        <v>15</v>
      </c>
      <c r="B62" s="43">
        <f>FRA!A74</f>
        <v>22</v>
      </c>
      <c r="C62" s="28">
        <f>FRA!D74</f>
        <v>0</v>
      </c>
      <c r="D62" s="29">
        <f>FRA!E74</f>
        <v>0</v>
      </c>
      <c r="E62" s="28" t="e">
        <f>FRA!#REF!</f>
        <v>#REF!</v>
      </c>
      <c r="F62" s="29">
        <f>FRA!F74</f>
        <v>0</v>
      </c>
      <c r="G62" s="29">
        <f>FRA!G74</f>
        <v>0</v>
      </c>
    </row>
    <row r="63" spans="1:7" x14ac:dyDescent="0.2">
      <c r="A63" s="28">
        <f>FRA!I75</f>
        <v>15</v>
      </c>
      <c r="B63" s="28">
        <f>FRA!A75</f>
        <v>23</v>
      </c>
      <c r="C63" s="28">
        <f>FRA!D75</f>
        <v>0</v>
      </c>
      <c r="D63" s="29" t="str">
        <f>FRA!E75</f>
        <v>Where fitted</v>
      </c>
      <c r="E63" s="28" t="e">
        <f>FRA!#REF!</f>
        <v>#REF!</v>
      </c>
      <c r="F63" s="29">
        <f>FRA!F75</f>
        <v>0</v>
      </c>
      <c r="G63" s="29">
        <f>FRA!G75</f>
        <v>0</v>
      </c>
    </row>
    <row r="64" spans="1:7" x14ac:dyDescent="0.2">
      <c r="A64" s="28">
        <f>FRA!I76</f>
        <v>15</v>
      </c>
      <c r="B64" s="28">
        <f>FRA!A76</f>
        <v>23</v>
      </c>
      <c r="C64" s="28">
        <f>FRA!D76</f>
        <v>0</v>
      </c>
      <c r="D64" s="29">
        <f>FRA!E76</f>
        <v>0</v>
      </c>
      <c r="E64" s="28" t="e">
        <f>FRA!#REF!</f>
        <v>#REF!</v>
      </c>
      <c r="F64" s="29">
        <f>FRA!F76</f>
        <v>0</v>
      </c>
      <c r="G64" s="29">
        <f>FRA!G76</f>
        <v>0</v>
      </c>
    </row>
    <row r="65" spans="1:7" x14ac:dyDescent="0.2">
      <c r="A65" s="28">
        <f>FRA!I77</f>
        <v>15</v>
      </c>
      <c r="B65" s="28">
        <v>0</v>
      </c>
      <c r="C65" s="28">
        <v>0</v>
      </c>
      <c r="D65" s="29">
        <v>0</v>
      </c>
      <c r="E65" s="28" t="e">
        <f>FRA!#REF!</f>
        <v>#REF!</v>
      </c>
      <c r="F65" s="29">
        <f>FRA!F77</f>
        <v>0</v>
      </c>
      <c r="G65" s="29">
        <f>FRA!G77</f>
        <v>0</v>
      </c>
    </row>
    <row r="66" spans="1:7" x14ac:dyDescent="0.2">
      <c r="A66" s="28">
        <f>FRA!I78</f>
        <v>15</v>
      </c>
      <c r="B66" s="42">
        <f>FRA!A78</f>
        <v>24</v>
      </c>
      <c r="C66" s="28">
        <f>FRA!D78</f>
        <v>0</v>
      </c>
      <c r="D66" s="29" t="str">
        <f>FRA!E78</f>
        <v>There is currently no fire alarm fitted to the communal space. It is not deemed necessary to fit a communal fire alarm.</v>
      </c>
      <c r="E66" s="28" t="e">
        <f>FRA!#REF!</f>
        <v>#REF!</v>
      </c>
      <c r="F66" s="29">
        <f>FRA!F78</f>
        <v>0</v>
      </c>
      <c r="G66" s="29">
        <f>FRA!G78</f>
        <v>0</v>
      </c>
    </row>
    <row r="67" spans="1:7" x14ac:dyDescent="0.2">
      <c r="A67" s="28">
        <f>FRA!I79</f>
        <v>15</v>
      </c>
      <c r="B67" s="43">
        <f>FRA!A79</f>
        <v>24</v>
      </c>
      <c r="C67" s="28">
        <f>FRA!D79</f>
        <v>0</v>
      </c>
      <c r="D67" s="29">
        <f>FRA!E79</f>
        <v>0</v>
      </c>
      <c r="E67" s="28" t="e">
        <f>FRA!#REF!</f>
        <v>#REF!</v>
      </c>
      <c r="F67" s="29">
        <f>FRA!F79</f>
        <v>0</v>
      </c>
      <c r="G67" s="29">
        <f>FRA!G79</f>
        <v>0</v>
      </c>
    </row>
    <row r="68" spans="1:7" x14ac:dyDescent="0.2">
      <c r="A68" s="28">
        <f>FRA!I80</f>
        <v>16</v>
      </c>
      <c r="B68" s="43">
        <f>FRA!A80</f>
        <v>25</v>
      </c>
      <c r="C68" s="28" t="str">
        <f>FRA!D80</f>
        <v>P3</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building all flats should be equipped with an LD2 detection system this way if smoke percolates from flat to flat all residents will be alerted.
</v>
      </c>
      <c r="E68" s="28" t="e">
        <f>FRA!#REF!</f>
        <v>#REF!</v>
      </c>
      <c r="F68" s="29">
        <f>FRA!F80</f>
        <v>0</v>
      </c>
      <c r="G68" s="29">
        <f>FRA!G80</f>
        <v>0</v>
      </c>
    </row>
    <row r="69" spans="1:7" x14ac:dyDescent="0.2">
      <c r="A69" s="28">
        <f>FRA!I81</f>
        <v>16</v>
      </c>
      <c r="B69" s="43">
        <f>FRA!A81</f>
        <v>25</v>
      </c>
      <c r="C69" s="28">
        <f>FRA!D81</f>
        <v>0</v>
      </c>
      <c r="D69" s="29">
        <f>FRA!E81</f>
        <v>0</v>
      </c>
      <c r="E69" s="28" t="e">
        <f>FRA!#REF!</f>
        <v>#REF!</v>
      </c>
      <c r="F69" s="29">
        <f>FRA!F81</f>
        <v>0</v>
      </c>
      <c r="G69" s="29">
        <f>FRA!G81</f>
        <v>0</v>
      </c>
    </row>
    <row r="70" spans="1:7" x14ac:dyDescent="0.2">
      <c r="A70" s="28">
        <f>FRA!I82</f>
        <v>16</v>
      </c>
      <c r="B70" s="43">
        <f>FRA!A82</f>
        <v>26</v>
      </c>
      <c r="C70" s="28">
        <f>FRA!D82</f>
        <v>0</v>
      </c>
      <c r="D70" s="29" t="str">
        <f>FRA!E82</f>
        <v>None installed</v>
      </c>
      <c r="E70" s="28" t="e">
        <f>FRA!#REF!</f>
        <v>#REF!</v>
      </c>
      <c r="F70" s="29">
        <f>FRA!F82</f>
        <v>0</v>
      </c>
      <c r="G70" s="29">
        <f>FRA!G82</f>
        <v>0</v>
      </c>
    </row>
    <row r="71" spans="1:7" x14ac:dyDescent="0.2">
      <c r="A71" s="28">
        <f>FRA!I83</f>
        <v>16</v>
      </c>
      <c r="B71" s="43">
        <f>FRA!A83</f>
        <v>26</v>
      </c>
      <c r="C71" s="28">
        <f>FRA!D83</f>
        <v>0</v>
      </c>
      <c r="D71" s="29">
        <f>FRA!E83</f>
        <v>0</v>
      </c>
      <c r="E71" s="28" t="e">
        <f>FRA!#REF!</f>
        <v>#REF!</v>
      </c>
      <c r="F71" s="29">
        <f>FRA!F83</f>
        <v>0</v>
      </c>
      <c r="G71" s="29">
        <f>FRA!G83</f>
        <v>0</v>
      </c>
    </row>
    <row r="72" spans="1:7" x14ac:dyDescent="0.2">
      <c r="A72" s="28">
        <f>FRA!I84</f>
        <v>16</v>
      </c>
      <c r="B72" s="28">
        <v>0</v>
      </c>
      <c r="C72" s="28">
        <v>0</v>
      </c>
      <c r="D72" s="29">
        <v>0</v>
      </c>
      <c r="E72" s="28" t="e">
        <f>FRA!#REF!</f>
        <v>#REF!</v>
      </c>
      <c r="F72" s="29">
        <f>FRA!F84</f>
        <v>0</v>
      </c>
      <c r="G72" s="29">
        <f>FRA!G84</f>
        <v>0</v>
      </c>
    </row>
    <row r="73" spans="1:7" x14ac:dyDescent="0.2">
      <c r="A73" s="28">
        <f>FRA!I85</f>
        <v>17</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18</v>
      </c>
      <c r="B74" s="43">
        <f>FRA!A86</f>
        <v>27</v>
      </c>
      <c r="C74" s="28" t="str">
        <f>FRA!D86</f>
        <v>P1</v>
      </c>
      <c r="D74" s="29" t="str">
        <f>FRA!E86</f>
        <v xml:space="preserve">Fire risk assessments are required from all ground floor premises, to establish that the compartmentation between purpose groups is adequate. </v>
      </c>
      <c r="E74" s="28" t="e">
        <f>FRA!#REF!</f>
        <v>#REF!</v>
      </c>
      <c r="F74" s="29">
        <f>FRA!F86</f>
        <v>0</v>
      </c>
      <c r="G74" s="29">
        <f>FRA!G86</f>
        <v>0</v>
      </c>
    </row>
    <row r="75" spans="1:7" x14ac:dyDescent="0.2">
      <c r="A75" s="28">
        <f>FRA!I87</f>
        <v>18</v>
      </c>
      <c r="B75" s="43">
        <f>FRA!A87</f>
        <v>27</v>
      </c>
      <c r="C75" s="28">
        <f>FRA!D87</f>
        <v>0</v>
      </c>
      <c r="D75" s="29">
        <f>FRA!E87</f>
        <v>0</v>
      </c>
      <c r="E75" s="28" t="e">
        <f>FRA!#REF!</f>
        <v>#REF!</v>
      </c>
      <c r="F75" s="29">
        <f>FRA!F87</f>
        <v>0</v>
      </c>
      <c r="G75" s="29">
        <f>FRA!G87</f>
        <v>0</v>
      </c>
    </row>
    <row r="76" spans="1:7" x14ac:dyDescent="0.2">
      <c r="A76" s="28">
        <f>FRA!I88</f>
        <v>19</v>
      </c>
      <c r="B76" s="43">
        <f>FRA!A88</f>
        <v>27</v>
      </c>
      <c r="C76" s="28" t="str">
        <f>FRA!D88</f>
        <v>P1</v>
      </c>
      <c r="D76" s="29" t="str">
        <f>FRA!E88</f>
        <v>Roof void survey required</v>
      </c>
      <c r="E76" s="28" t="e">
        <f>FRA!#REF!</f>
        <v>#REF!</v>
      </c>
      <c r="F76" s="29">
        <f>FRA!F88</f>
        <v>0</v>
      </c>
      <c r="G76" s="29">
        <f>FRA!G88</f>
        <v>0</v>
      </c>
    </row>
    <row r="77" spans="1:7" x14ac:dyDescent="0.2">
      <c r="A77" s="28">
        <f>FRA!I89</f>
        <v>19</v>
      </c>
      <c r="B77" s="43">
        <f>FRA!A89</f>
        <v>27</v>
      </c>
      <c r="C77" s="28">
        <f>FRA!D89</f>
        <v>0</v>
      </c>
      <c r="D77" s="29">
        <f>FRA!E89</f>
        <v>0</v>
      </c>
      <c r="E77" s="28" t="e">
        <f>FRA!#REF!</f>
        <v>#REF!</v>
      </c>
      <c r="F77" s="29">
        <f>FRA!F89</f>
        <v>0</v>
      </c>
      <c r="G77" s="29">
        <f>FRA!G89</f>
        <v>0</v>
      </c>
    </row>
    <row r="78" spans="1:7" x14ac:dyDescent="0.2">
      <c r="A78" s="28">
        <f>FRA!I90</f>
        <v>20</v>
      </c>
      <c r="B78" s="28">
        <f>FRA!A90</f>
        <v>28</v>
      </c>
      <c r="C78" s="28" t="str">
        <f>FRA!D90</f>
        <v>P3</v>
      </c>
      <c r="D78" s="29" t="str">
        <f>FRA!E90</f>
        <v>Confirmation required that paint is Class 0. If not then provide a class 0 system for all communal parts.</v>
      </c>
      <c r="E78" s="28" t="e">
        <f>FRA!#REF!</f>
        <v>#REF!</v>
      </c>
      <c r="F78" s="29">
        <f>FRA!F90</f>
        <v>0</v>
      </c>
      <c r="G78" s="29">
        <f>FRA!G90</f>
        <v>0</v>
      </c>
    </row>
    <row r="79" spans="1:7" x14ac:dyDescent="0.2">
      <c r="A79" s="28">
        <f>FRA!I91</f>
        <v>20</v>
      </c>
      <c r="B79" s="28">
        <f>FRA!A91</f>
        <v>28</v>
      </c>
      <c r="C79" s="28">
        <f>FRA!D91</f>
        <v>0</v>
      </c>
      <c r="D79" s="29">
        <f>FRA!E91</f>
        <v>0</v>
      </c>
      <c r="E79" s="28" t="e">
        <f>FRA!#REF!</f>
        <v>#REF!</v>
      </c>
      <c r="F79" s="29">
        <f>FRA!F91</f>
        <v>0</v>
      </c>
      <c r="G79" s="29">
        <f>FRA!G91</f>
        <v>0</v>
      </c>
    </row>
    <row r="80" spans="1:7" x14ac:dyDescent="0.2">
      <c r="A80" s="28">
        <f>FRA!I92</f>
        <v>21</v>
      </c>
      <c r="B80" s="28">
        <f>FRA!A92</f>
        <v>29</v>
      </c>
      <c r="C80" s="28" t="str">
        <f>FRA!D92</f>
        <v>P3</v>
      </c>
      <c r="D80" s="29" t="str">
        <f>FRA!E92</f>
        <v xml:space="preserve"> internal surveys required to ascertain if there are kitchen or bathroom vents that pass from flat to flat that require dampers</v>
      </c>
      <c r="E80" s="28" t="e">
        <f>FRA!#REF!</f>
        <v>#REF!</v>
      </c>
      <c r="F80" s="29">
        <f>FRA!F92</f>
        <v>0</v>
      </c>
      <c r="G80" s="29">
        <f>FRA!G92</f>
        <v>0</v>
      </c>
    </row>
    <row r="81" spans="1:7" x14ac:dyDescent="0.2">
      <c r="A81" s="28">
        <f>FRA!I93</f>
        <v>21</v>
      </c>
      <c r="B81" s="28">
        <f>FRA!A93</f>
        <v>29</v>
      </c>
      <c r="C81" s="28">
        <f>FRA!D93</f>
        <v>0</v>
      </c>
      <c r="D81" s="29">
        <f>FRA!E93</f>
        <v>0</v>
      </c>
      <c r="E81" s="28" t="e">
        <f>FRA!#REF!</f>
        <v>#REF!</v>
      </c>
      <c r="F81" s="29">
        <f>FRA!F93</f>
        <v>0</v>
      </c>
      <c r="G81" s="29">
        <f>FRA!G93</f>
        <v>0</v>
      </c>
    </row>
    <row r="82" spans="1:7" x14ac:dyDescent="0.2">
      <c r="A82" s="28">
        <f>FRA!I94</f>
        <v>21</v>
      </c>
      <c r="B82" s="28">
        <v>0</v>
      </c>
      <c r="C82" s="28">
        <v>0</v>
      </c>
      <c r="D82" s="29">
        <v>0</v>
      </c>
      <c r="E82" s="28" t="e">
        <f>FRA!#REF!</f>
        <v>#REF!</v>
      </c>
      <c r="F82" s="29">
        <f>FRA!F94</f>
        <v>0</v>
      </c>
      <c r="G82" s="29">
        <f>FRA!G94</f>
        <v>0</v>
      </c>
    </row>
    <row r="83" spans="1:7" x14ac:dyDescent="0.2">
      <c r="A83" s="28">
        <f>FRA!I95</f>
        <v>21</v>
      </c>
      <c r="B83" s="42">
        <f>FRA!A95</f>
        <v>30</v>
      </c>
      <c r="C83" s="28">
        <f>FRA!D95</f>
        <v>0</v>
      </c>
      <c r="D83" s="29" t="str">
        <f>FRA!E95</f>
        <v xml:space="preserve">The communal areas should be sterile areas and as such it is considered that fire extinguishers are not required. It should be noted that fire extinguishers would only be for the use of trained staff.
</v>
      </c>
      <c r="E83" s="28" t="e">
        <f>FRA!#REF!</f>
        <v>#REF!</v>
      </c>
      <c r="F83" s="29">
        <f>FRA!F95</f>
        <v>0</v>
      </c>
      <c r="G83" s="29">
        <f>FRA!G95</f>
        <v>0</v>
      </c>
    </row>
    <row r="84" spans="1:7" x14ac:dyDescent="0.2">
      <c r="A84" s="28">
        <f>FRA!I96</f>
        <v>21</v>
      </c>
      <c r="B84" s="43">
        <f>FRA!A96</f>
        <v>30</v>
      </c>
      <c r="C84" s="28">
        <f>FRA!D96</f>
        <v>0</v>
      </c>
      <c r="D84" s="29">
        <f>FRA!E96</f>
        <v>0</v>
      </c>
      <c r="E84" s="28" t="e">
        <f>FRA!#REF!</f>
        <v>#REF!</v>
      </c>
      <c r="F84" s="29">
        <f>FRA!F96</f>
        <v>0</v>
      </c>
      <c r="G84" s="29">
        <f>FRA!G96</f>
        <v>0</v>
      </c>
    </row>
    <row r="85" spans="1:7" x14ac:dyDescent="0.2">
      <c r="A85" s="28">
        <f>FRA!I97</f>
        <v>21</v>
      </c>
      <c r="B85" s="43">
        <f>FRA!A97</f>
        <v>31</v>
      </c>
      <c r="C85" s="28">
        <f>FRA!D97</f>
        <v>0</v>
      </c>
      <c r="D85" s="29" t="str">
        <f>FRA!E97</f>
        <v>None installed</v>
      </c>
      <c r="E85" s="28" t="e">
        <f>FRA!#REF!</f>
        <v>#REF!</v>
      </c>
      <c r="F85" s="29">
        <f>FRA!F97</f>
        <v>0</v>
      </c>
      <c r="G85" s="29">
        <f>FRA!G97</f>
        <v>0</v>
      </c>
    </row>
    <row r="86" spans="1:7" x14ac:dyDescent="0.2">
      <c r="A86" s="28">
        <f>FRA!I98</f>
        <v>21</v>
      </c>
      <c r="B86" s="43">
        <f>FRA!A98</f>
        <v>31</v>
      </c>
      <c r="C86" s="28">
        <f>FRA!D98</f>
        <v>0</v>
      </c>
      <c r="D86" s="29">
        <f>FRA!E98</f>
        <v>0</v>
      </c>
      <c r="E86" s="28" t="e">
        <f>FRA!#REF!</f>
        <v>#REF!</v>
      </c>
      <c r="F86" s="29">
        <f>FRA!F98</f>
        <v>0</v>
      </c>
      <c r="G86" s="29">
        <f>FRA!G98</f>
        <v>0</v>
      </c>
    </row>
    <row r="87" spans="1:7" x14ac:dyDescent="0.2">
      <c r="A87" s="28">
        <f>FRA!I99</f>
        <v>21</v>
      </c>
      <c r="B87" s="43">
        <f>FRA!A99</f>
        <v>32</v>
      </c>
      <c r="C87" s="28">
        <f>FRA!D99</f>
        <v>0</v>
      </c>
      <c r="D87" s="29">
        <f>FRA!E99</f>
        <v>0</v>
      </c>
      <c r="E87" s="28" t="e">
        <f>FRA!#REF!</f>
        <v>#REF!</v>
      </c>
      <c r="F87" s="29">
        <f>FRA!F99</f>
        <v>0</v>
      </c>
      <c r="G87" s="29">
        <f>FRA!G99</f>
        <v>0</v>
      </c>
    </row>
    <row r="88" spans="1:7" x14ac:dyDescent="0.2">
      <c r="A88" s="28">
        <f>FRA!I100</f>
        <v>21</v>
      </c>
      <c r="B88" s="43">
        <f>FRA!A100</f>
        <v>32</v>
      </c>
      <c r="C88" s="28">
        <f>FRA!D100</f>
        <v>0</v>
      </c>
      <c r="D88" s="29">
        <f>FRA!E100</f>
        <v>0</v>
      </c>
      <c r="E88" s="28" t="e">
        <f>FRA!#REF!</f>
        <v>#REF!</v>
      </c>
      <c r="F88" s="29">
        <f>FRA!F100</f>
        <v>0</v>
      </c>
      <c r="G88" s="29">
        <f>FRA!G100</f>
        <v>0</v>
      </c>
    </row>
    <row r="89" spans="1:7" x14ac:dyDescent="0.2">
      <c r="A89" s="28">
        <f>FRA!I101</f>
        <v>22</v>
      </c>
      <c r="B89" s="43">
        <f>FRA!A101</f>
        <v>33</v>
      </c>
      <c r="C89" s="28" t="str">
        <f>FRA!D101</f>
        <v>P3</v>
      </c>
      <c r="D89" s="29" t="str">
        <f>FRA!E101</f>
        <v>None installed. Recommend the installation of a firemans switch</v>
      </c>
      <c r="E89" s="28" t="e">
        <f>FRA!#REF!</f>
        <v>#REF!</v>
      </c>
      <c r="F89" s="29">
        <f>FRA!F101</f>
        <v>0</v>
      </c>
      <c r="G89" s="29">
        <f>FRA!G101</f>
        <v>0</v>
      </c>
    </row>
    <row r="90" spans="1:7" x14ac:dyDescent="0.2">
      <c r="A90" s="28">
        <f>FRA!I102</f>
        <v>22</v>
      </c>
      <c r="B90" s="43">
        <f>FRA!A102</f>
        <v>33</v>
      </c>
      <c r="C90" s="28">
        <f>FRA!D102</f>
        <v>0</v>
      </c>
      <c r="D90" s="29">
        <f>FRA!E102</f>
        <v>0</v>
      </c>
      <c r="E90" s="28" t="e">
        <f>FRA!#REF!</f>
        <v>#REF!</v>
      </c>
      <c r="F90" s="29">
        <f>FRA!F102</f>
        <v>0</v>
      </c>
      <c r="G90" s="29">
        <f>FRA!G102</f>
        <v>0</v>
      </c>
    </row>
    <row r="91" spans="1:7" x14ac:dyDescent="0.2">
      <c r="A91" s="28">
        <f>FRA!I103</f>
        <v>22</v>
      </c>
      <c r="B91" s="28">
        <v>0</v>
      </c>
      <c r="C91" s="28">
        <v>0</v>
      </c>
      <c r="D91" s="29">
        <v>0</v>
      </c>
      <c r="E91" s="28" t="e">
        <f>FRA!#REF!</f>
        <v>#REF!</v>
      </c>
      <c r="F91" s="29">
        <f>FRA!F103</f>
        <v>0</v>
      </c>
      <c r="G91" s="29">
        <f>FRA!G103</f>
        <v>0</v>
      </c>
    </row>
    <row r="92" spans="1:7" x14ac:dyDescent="0.2">
      <c r="A92" s="28">
        <f>FRA!I104</f>
        <v>23</v>
      </c>
      <c r="B92" s="42">
        <f>FRA!A104</f>
        <v>34</v>
      </c>
      <c r="C92" s="28" t="str">
        <f>FRA!D104</f>
        <v>P1</v>
      </c>
      <c r="D92" s="29" t="str">
        <f>FRA!E104</f>
        <v>It is recommended that a roof void survey is carried out.</v>
      </c>
      <c r="E92" s="28" t="e">
        <f>FRA!#REF!</f>
        <v>#REF!</v>
      </c>
      <c r="F92" s="29">
        <f>FRA!F104</f>
        <v>0</v>
      </c>
      <c r="G92" s="29">
        <f>FRA!G104</f>
        <v>0</v>
      </c>
    </row>
    <row r="93" spans="1:7" x14ac:dyDescent="0.2">
      <c r="A93" s="28">
        <f>FRA!I105</f>
        <v>23</v>
      </c>
      <c r="B93" s="28">
        <f>FRA!A105</f>
        <v>35</v>
      </c>
      <c r="C93" s="28">
        <f>FRA!D105</f>
        <v>0</v>
      </c>
      <c r="D93" s="29">
        <f>FRA!E105</f>
        <v>0</v>
      </c>
      <c r="E93" s="28" t="e">
        <f>FRA!#REF!</f>
        <v>#REF!</v>
      </c>
      <c r="F93" s="29">
        <f>FRA!F105</f>
        <v>0</v>
      </c>
      <c r="G93" s="29">
        <f>FRA!G105</f>
        <v>0</v>
      </c>
    </row>
    <row r="94" spans="1:7" x14ac:dyDescent="0.2">
      <c r="A94" s="28">
        <f>FRA!I106</f>
        <v>23</v>
      </c>
      <c r="B94" s="28">
        <f>FRA!A106</f>
        <v>36</v>
      </c>
      <c r="C94" s="28">
        <f>FRA!D106</f>
        <v>0</v>
      </c>
      <c r="D94" s="29">
        <f>FRA!E106</f>
        <v>0</v>
      </c>
      <c r="E94" s="28" t="e">
        <f>FRA!#REF!</f>
        <v>#REF!</v>
      </c>
      <c r="F94" s="29">
        <f>FRA!F106</f>
        <v>0</v>
      </c>
      <c r="G94" s="29">
        <f>FRA!G106</f>
        <v>0</v>
      </c>
    </row>
    <row r="95" spans="1:7" ht="13.5" thickBot="1" x14ac:dyDescent="0.25">
      <c r="A95" s="28">
        <f>FRA!I107</f>
        <v>23</v>
      </c>
      <c r="B95" s="28">
        <f>FRA!A107</f>
        <v>37</v>
      </c>
      <c r="C95" s="30">
        <f>FRA!D107</f>
        <v>0</v>
      </c>
      <c r="D95" s="31">
        <f>FRA!E107</f>
        <v>0</v>
      </c>
      <c r="E95" s="28" t="e">
        <f>FRA!#REF!</f>
        <v>#REF!</v>
      </c>
      <c r="F95" s="29">
        <f>FRA!F107</f>
        <v>0</v>
      </c>
      <c r="G95" s="29">
        <f>FRA!G107</f>
        <v>0</v>
      </c>
    </row>
    <row r="96" spans="1:7" x14ac:dyDescent="0.2">
      <c r="A96" s="28">
        <f>'M-M'!I13</f>
        <v>23</v>
      </c>
      <c r="B96" s="32">
        <f>'M-M'!A13</f>
        <v>38</v>
      </c>
      <c r="C96" s="32">
        <f>'M-M'!D13</f>
        <v>0</v>
      </c>
      <c r="D96" s="33" t="str">
        <f>'M-M'!E13</f>
        <v>Records are held centrally by the Health and Safety Team</v>
      </c>
      <c r="E96" s="32" t="e">
        <f>'M-M'!#REF!</f>
        <v>#REF!</v>
      </c>
      <c r="F96" s="33">
        <f>'M-M'!F13</f>
        <v>0</v>
      </c>
      <c r="G96" s="33">
        <f>'M-M'!G13</f>
        <v>0</v>
      </c>
    </row>
    <row r="97" spans="1:7" x14ac:dyDescent="0.2">
      <c r="A97" s="28">
        <f>'M-M'!I14</f>
        <v>23</v>
      </c>
      <c r="B97" s="26">
        <f>'M-M'!A14</f>
        <v>38</v>
      </c>
      <c r="C97" s="26">
        <f>'M-M'!D14</f>
        <v>0</v>
      </c>
      <c r="D97" s="27">
        <f>'M-M'!E14</f>
        <v>0</v>
      </c>
      <c r="E97" s="26" t="e">
        <f>'M-M'!#REF!</f>
        <v>#REF!</v>
      </c>
      <c r="F97" s="27">
        <f>'M-M'!F14</f>
        <v>0</v>
      </c>
      <c r="G97" s="27">
        <f>'M-M'!G14</f>
        <v>0</v>
      </c>
    </row>
    <row r="98" spans="1:7" x14ac:dyDescent="0.2">
      <c r="A98" s="28">
        <f>'M-M'!I15</f>
        <v>24</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24</v>
      </c>
      <c r="B99" s="26">
        <f>'M-M'!A16</f>
        <v>39</v>
      </c>
      <c r="C99" s="26">
        <f>'M-M'!D16</f>
        <v>0</v>
      </c>
      <c r="D99" s="27">
        <f>'M-M'!E16</f>
        <v>0</v>
      </c>
      <c r="E99" s="26" t="e">
        <f>'M-M'!#REF!</f>
        <v>#REF!</v>
      </c>
      <c r="F99" s="27">
        <f>'M-M'!F16</f>
        <v>0</v>
      </c>
      <c r="G99" s="27">
        <f>'M-M'!G16</f>
        <v>0</v>
      </c>
    </row>
    <row r="100" spans="1:7" x14ac:dyDescent="0.2">
      <c r="A100" s="28">
        <f>'M-M'!I17</f>
        <v>24</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24</v>
      </c>
      <c r="B101" s="26">
        <f>'M-M'!A18</f>
        <v>40</v>
      </c>
      <c r="C101" s="26">
        <f>'M-M'!D18</f>
        <v>0</v>
      </c>
      <c r="D101" s="27">
        <f>'M-M'!E18</f>
        <v>0</v>
      </c>
      <c r="E101" s="26" t="e">
        <f>'M-M'!#REF!</f>
        <v>#REF!</v>
      </c>
      <c r="F101" s="27">
        <f>'M-M'!F18</f>
        <v>0</v>
      </c>
      <c r="G101" s="27">
        <f>'M-M'!G18</f>
        <v>0</v>
      </c>
    </row>
    <row r="102" spans="1:7" x14ac:dyDescent="0.2">
      <c r="A102" s="28">
        <f>'M-M'!I19</f>
        <v>24</v>
      </c>
      <c r="B102" s="26">
        <v>0</v>
      </c>
      <c r="C102" s="26">
        <v>0</v>
      </c>
      <c r="D102" s="27">
        <v>0</v>
      </c>
      <c r="E102" s="28" t="e">
        <f>'M-M'!#REF!</f>
        <v>#REF!</v>
      </c>
      <c r="F102" s="29">
        <f>'M-M'!F19</f>
        <v>0</v>
      </c>
      <c r="G102" s="29">
        <f>'M-M'!G19</f>
        <v>0</v>
      </c>
    </row>
    <row r="103" spans="1:7" x14ac:dyDescent="0.2">
      <c r="A103" s="28">
        <f>'M-M'!I20</f>
        <v>24</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24</v>
      </c>
      <c r="B104" s="70">
        <f>'M-M'!A21</f>
        <v>41</v>
      </c>
      <c r="C104" s="26">
        <f>'M-M'!D21</f>
        <v>0</v>
      </c>
      <c r="D104" s="27">
        <f>'M-M'!E21</f>
        <v>0</v>
      </c>
      <c r="E104" s="28" t="e">
        <f>'M-M'!#REF!</f>
        <v>#REF!</v>
      </c>
      <c r="F104" s="29">
        <f>'M-M'!F21</f>
        <v>0</v>
      </c>
      <c r="G104" s="29">
        <f>'M-M'!G21</f>
        <v>0</v>
      </c>
    </row>
    <row r="105" spans="1:7" x14ac:dyDescent="0.2">
      <c r="A105" s="28">
        <f>'M-M'!I22</f>
        <v>24</v>
      </c>
      <c r="B105" s="70">
        <f>'M-M'!A22</f>
        <v>42</v>
      </c>
      <c r="C105" s="26">
        <f>'M-M'!D22</f>
        <v>0</v>
      </c>
      <c r="D105" s="27">
        <f>'M-M'!E22</f>
        <v>0</v>
      </c>
      <c r="E105" s="28" t="e">
        <f>'M-M'!#REF!</f>
        <v>#REF!</v>
      </c>
      <c r="F105" s="29">
        <f>'M-M'!F22</f>
        <v>0</v>
      </c>
      <c r="G105" s="29">
        <f>'M-M'!G22</f>
        <v>0</v>
      </c>
    </row>
    <row r="106" spans="1:7" x14ac:dyDescent="0.2">
      <c r="A106" s="28">
        <f>'M-M'!I23</f>
        <v>24</v>
      </c>
      <c r="B106" s="70">
        <f>'M-M'!A23</f>
        <v>42</v>
      </c>
      <c r="C106" s="26">
        <f>'M-M'!D23</f>
        <v>0</v>
      </c>
      <c r="D106" s="27">
        <f>'M-M'!E23</f>
        <v>0</v>
      </c>
      <c r="E106" s="28" t="e">
        <f>'M-M'!#REF!</f>
        <v>#REF!</v>
      </c>
      <c r="F106" s="29">
        <f>'M-M'!F23</f>
        <v>0</v>
      </c>
      <c r="G106" s="29">
        <f>'M-M'!G23</f>
        <v>0</v>
      </c>
    </row>
    <row r="107" spans="1:7" x14ac:dyDescent="0.2">
      <c r="A107" s="28">
        <f>'M-M'!I24</f>
        <v>24</v>
      </c>
      <c r="B107" s="26">
        <v>0</v>
      </c>
      <c r="C107" s="26">
        <v>0</v>
      </c>
      <c r="D107" s="27">
        <v>0</v>
      </c>
      <c r="E107" s="28" t="e">
        <f>'M-M'!#REF!</f>
        <v>#REF!</v>
      </c>
      <c r="F107" s="29">
        <f>'M-M'!F24</f>
        <v>0</v>
      </c>
      <c r="G107" s="29">
        <f>'M-M'!G24</f>
        <v>0</v>
      </c>
    </row>
    <row r="108" spans="1:7" x14ac:dyDescent="0.2">
      <c r="A108" s="28">
        <f>'M-M'!I25</f>
        <v>24</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24</v>
      </c>
      <c r="B109" s="70">
        <f>'M-M'!A26</f>
        <v>43</v>
      </c>
      <c r="C109" s="26">
        <f>'M-M'!D26</f>
        <v>0</v>
      </c>
      <c r="D109" s="27">
        <f>'M-M'!E26</f>
        <v>0</v>
      </c>
      <c r="E109" s="28" t="e">
        <f>'M-M'!#REF!</f>
        <v>#REF!</v>
      </c>
      <c r="F109" s="29">
        <f>'M-M'!F26</f>
        <v>0</v>
      </c>
      <c r="G109" s="29">
        <f>'M-M'!G26</f>
        <v>0</v>
      </c>
    </row>
    <row r="110" spans="1:7" x14ac:dyDescent="0.2">
      <c r="A110" s="28">
        <f>'M-M'!I27</f>
        <v>24</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24</v>
      </c>
      <c r="B111" s="70">
        <f>'M-M'!A28</f>
        <v>44</v>
      </c>
      <c r="C111" s="26">
        <f>'M-M'!D28</f>
        <v>0</v>
      </c>
      <c r="D111" s="27">
        <f>'M-M'!E28</f>
        <v>0</v>
      </c>
      <c r="E111" s="28" t="e">
        <f>'M-M'!#REF!</f>
        <v>#REF!</v>
      </c>
      <c r="F111" s="29">
        <f>'M-M'!F28</f>
        <v>0</v>
      </c>
      <c r="G111" s="29">
        <f>'M-M'!G28</f>
        <v>0</v>
      </c>
    </row>
    <row r="112" spans="1:7" x14ac:dyDescent="0.2">
      <c r="A112" s="28">
        <f>'M-M'!I29</f>
        <v>24</v>
      </c>
      <c r="B112" s="70">
        <f>'M-M'!A29</f>
        <v>45</v>
      </c>
      <c r="C112" s="26">
        <f>'M-M'!D29</f>
        <v>0</v>
      </c>
      <c r="D112" s="27" t="str">
        <f>'M-M'!E29</f>
        <v>There is no communal fire alarm.</v>
      </c>
      <c r="E112" s="28" t="e">
        <f>'M-M'!#REF!</f>
        <v>#REF!</v>
      </c>
      <c r="F112" s="29">
        <f>'M-M'!F29</f>
        <v>0</v>
      </c>
      <c r="G112" s="29">
        <f>'M-M'!G29</f>
        <v>0</v>
      </c>
    </row>
    <row r="113" spans="1:7" x14ac:dyDescent="0.2">
      <c r="A113" s="28">
        <f>'M-M'!I30</f>
        <v>24</v>
      </c>
      <c r="B113" s="70">
        <f>'M-M'!A30</f>
        <v>45</v>
      </c>
      <c r="C113" s="26">
        <f>'M-M'!D30</f>
        <v>0</v>
      </c>
      <c r="D113" s="27">
        <f>'M-M'!E30</f>
        <v>0</v>
      </c>
      <c r="E113" s="28" t="e">
        <f>'M-M'!#REF!</f>
        <v>#REF!</v>
      </c>
      <c r="F113" s="29">
        <f>'M-M'!F30</f>
        <v>0</v>
      </c>
      <c r="G113" s="29">
        <f>'M-M'!G30</f>
        <v>0</v>
      </c>
    </row>
    <row r="114" spans="1:7" x14ac:dyDescent="0.2">
      <c r="A114" s="28">
        <f>'M-M'!I31</f>
        <v>24</v>
      </c>
      <c r="B114" s="70">
        <f>'M-M'!A31</f>
        <v>46</v>
      </c>
      <c r="C114" s="26">
        <f>'M-M'!D31</f>
        <v>0</v>
      </c>
      <c r="D114" s="27" t="str">
        <f>'M-M'!E31</f>
        <v>See 21</v>
      </c>
      <c r="E114" s="28" t="e">
        <f>'M-M'!#REF!</f>
        <v>#REF!</v>
      </c>
      <c r="F114" s="29">
        <f>'M-M'!F31</f>
        <v>0</v>
      </c>
      <c r="G114" s="29">
        <f>'M-M'!G31</f>
        <v>0</v>
      </c>
    </row>
    <row r="115" spans="1:7" x14ac:dyDescent="0.2">
      <c r="A115" s="28">
        <f>'M-M'!I32</f>
        <v>24</v>
      </c>
      <c r="B115" s="70">
        <f>'M-M'!A32</f>
        <v>46</v>
      </c>
      <c r="C115" s="26">
        <f>'M-M'!D32</f>
        <v>0</v>
      </c>
      <c r="D115" s="27">
        <f>'M-M'!E32</f>
        <v>0</v>
      </c>
      <c r="E115" s="28" t="e">
        <f>'M-M'!#REF!</f>
        <v>#REF!</v>
      </c>
      <c r="F115" s="29">
        <f>'M-M'!F32</f>
        <v>0</v>
      </c>
      <c r="G115" s="29">
        <f>'M-M'!G32</f>
        <v>0</v>
      </c>
    </row>
    <row r="116" spans="1:7" x14ac:dyDescent="0.2">
      <c r="A116" s="28">
        <f>'M-M'!I33</f>
        <v>24</v>
      </c>
      <c r="B116" s="70">
        <f>'M-M'!A33</f>
        <v>47</v>
      </c>
      <c r="C116" s="26">
        <f>'M-M'!D33</f>
        <v>0</v>
      </c>
      <c r="D116" s="27" t="str">
        <f>'M-M'!E33</f>
        <v>None installed</v>
      </c>
      <c r="E116" s="28" t="e">
        <f>'M-M'!#REF!</f>
        <v>#REF!</v>
      </c>
      <c r="F116" s="29">
        <f>'M-M'!F33</f>
        <v>0</v>
      </c>
      <c r="G116" s="29">
        <f>'M-M'!G33</f>
        <v>0</v>
      </c>
    </row>
    <row r="117" spans="1:7" x14ac:dyDescent="0.2">
      <c r="A117" s="28">
        <f>'M-M'!I34</f>
        <v>24</v>
      </c>
      <c r="B117" s="70">
        <f>'M-M'!A34</f>
        <v>47</v>
      </c>
      <c r="C117" s="26">
        <f>'M-M'!D34</f>
        <v>0</v>
      </c>
      <c r="D117" s="27">
        <f>'M-M'!E34</f>
        <v>0</v>
      </c>
      <c r="E117" s="28" t="e">
        <f>'M-M'!#REF!</f>
        <v>#REF!</v>
      </c>
      <c r="F117" s="29">
        <f>'M-M'!F34</f>
        <v>0</v>
      </c>
      <c r="G117" s="29">
        <f>'M-M'!G34</f>
        <v>0</v>
      </c>
    </row>
    <row r="118" spans="1:7" x14ac:dyDescent="0.2">
      <c r="A118" s="28">
        <f>'M-M'!I35</f>
        <v>24</v>
      </c>
      <c r="B118" s="70">
        <f>'M-M'!A35</f>
        <v>48</v>
      </c>
      <c r="C118" s="26">
        <f>'M-M'!D35</f>
        <v>0</v>
      </c>
      <c r="D118" s="27" t="str">
        <f>'M-M'!E35</f>
        <v>None installed</v>
      </c>
      <c r="E118" s="28" t="e">
        <f>'M-M'!#REF!</f>
        <v>#REF!</v>
      </c>
      <c r="F118" s="29">
        <f>'M-M'!F35</f>
        <v>0</v>
      </c>
      <c r="G118" s="29">
        <f>'M-M'!G35</f>
        <v>0</v>
      </c>
    </row>
    <row r="119" spans="1:7" x14ac:dyDescent="0.2">
      <c r="A119" s="28">
        <f>'M-M'!I36</f>
        <v>24</v>
      </c>
      <c r="B119" s="70">
        <f>'M-M'!A36</f>
        <v>48</v>
      </c>
      <c r="C119" s="26">
        <f>'M-M'!D36</f>
        <v>0</v>
      </c>
      <c r="D119" s="27">
        <f>'M-M'!E36</f>
        <v>0</v>
      </c>
      <c r="E119" s="28" t="e">
        <f>'M-M'!#REF!</f>
        <v>#REF!</v>
      </c>
      <c r="F119" s="29">
        <f>'M-M'!F36</f>
        <v>0</v>
      </c>
      <c r="G119" s="29">
        <f>'M-M'!G36</f>
        <v>0</v>
      </c>
    </row>
    <row r="120" spans="1:7" x14ac:dyDescent="0.2">
      <c r="A120" s="28">
        <f>'M-M'!I37</f>
        <v>24</v>
      </c>
      <c r="B120" s="70">
        <f>'M-M'!A37</f>
        <v>49</v>
      </c>
      <c r="C120" s="26">
        <f>'M-M'!D37</f>
        <v>0</v>
      </c>
      <c r="D120" s="27" t="str">
        <f>'M-M'!E37</f>
        <v>None installed</v>
      </c>
      <c r="E120" s="28" t="e">
        <f>'M-M'!#REF!</f>
        <v>#REF!</v>
      </c>
      <c r="F120" s="29">
        <f>'M-M'!F37</f>
        <v>0</v>
      </c>
      <c r="G120" s="29">
        <f>'M-M'!G37</f>
        <v>0</v>
      </c>
    </row>
    <row r="121" spans="1:7" x14ac:dyDescent="0.2">
      <c r="A121" s="28">
        <f>'M-M'!I38</f>
        <v>24</v>
      </c>
      <c r="B121" s="70">
        <f>'M-M'!A38</f>
        <v>49</v>
      </c>
      <c r="C121" s="26">
        <f>'M-M'!D38</f>
        <v>0</v>
      </c>
      <c r="D121" s="27">
        <f>'M-M'!E38</f>
        <v>0</v>
      </c>
      <c r="E121" s="28" t="e">
        <f>'M-M'!#REF!</f>
        <v>#REF!</v>
      </c>
      <c r="F121" s="29">
        <f>'M-M'!F38</f>
        <v>0</v>
      </c>
      <c r="G121" s="29">
        <f>'M-M'!G38</f>
        <v>0</v>
      </c>
    </row>
    <row r="122" spans="1:7" x14ac:dyDescent="0.2">
      <c r="A122" s="28">
        <f>'M-M'!I39</f>
        <v>24</v>
      </c>
      <c r="B122" s="70">
        <f>'M-M'!A39</f>
        <v>50</v>
      </c>
      <c r="C122" s="26">
        <f>'M-M'!D39</f>
        <v>0</v>
      </c>
      <c r="D122" s="27" t="str">
        <f>'M-M'!E39</f>
        <v>None installed</v>
      </c>
      <c r="E122" s="28" t="e">
        <f>'M-M'!#REF!</f>
        <v>#REF!</v>
      </c>
      <c r="F122" s="29">
        <f>'M-M'!F39</f>
        <v>0</v>
      </c>
      <c r="G122" s="29">
        <f>'M-M'!G39</f>
        <v>0</v>
      </c>
    </row>
    <row r="123" spans="1:7" x14ac:dyDescent="0.2">
      <c r="A123" s="28">
        <f>'M-M'!I40</f>
        <v>24</v>
      </c>
      <c r="B123" s="70">
        <f>'M-M'!A40</f>
        <v>50</v>
      </c>
      <c r="C123" s="26">
        <f>'M-M'!D40</f>
        <v>0</v>
      </c>
      <c r="D123" s="27">
        <f>'M-M'!E40</f>
        <v>0</v>
      </c>
      <c r="E123" s="28" t="e">
        <f>'M-M'!#REF!</f>
        <v>#REF!</v>
      </c>
      <c r="F123" s="29">
        <f>'M-M'!F40</f>
        <v>0</v>
      </c>
      <c r="G123" s="29">
        <f>'M-M'!G40</f>
        <v>0</v>
      </c>
    </row>
    <row r="124" spans="1:7" x14ac:dyDescent="0.2">
      <c r="A124" s="28">
        <f>'M-M'!I41</f>
        <v>25</v>
      </c>
      <c r="B124" s="70">
        <f>'M-M'!A41</f>
        <v>51</v>
      </c>
      <c r="C124" s="26" t="str">
        <f>'M-M'!D41</f>
        <v>P4</v>
      </c>
      <c r="D124" s="27" t="str">
        <f>'M-M'!E41</f>
        <v>Confirm testing of lightning protection</v>
      </c>
      <c r="E124" s="28" t="e">
        <f>'M-M'!#REF!</f>
        <v>#REF!</v>
      </c>
      <c r="F124" s="29">
        <f>'M-M'!F41</f>
        <v>0</v>
      </c>
      <c r="G124" s="29">
        <f>'M-M'!G41</f>
        <v>0</v>
      </c>
    </row>
    <row r="125" spans="1:7" x14ac:dyDescent="0.2">
      <c r="A125" s="28">
        <f>'M-M'!I42</f>
        <v>25</v>
      </c>
      <c r="B125" s="70">
        <f>'M-M'!A42</f>
        <v>51</v>
      </c>
      <c r="C125" s="26">
        <f>'M-M'!D42</f>
        <v>0</v>
      </c>
      <c r="D125" s="27">
        <f>'M-M'!E42</f>
        <v>0</v>
      </c>
      <c r="E125" s="28" t="e">
        <f>'M-M'!#REF!</f>
        <v>#REF!</v>
      </c>
      <c r="F125" s="29">
        <f>'M-M'!F42</f>
        <v>0</v>
      </c>
      <c r="G125" s="29">
        <f>'M-M'!G42</f>
        <v>0</v>
      </c>
    </row>
    <row r="126" spans="1:7" x14ac:dyDescent="0.2">
      <c r="A126" s="28">
        <f>'M-M'!I43</f>
        <v>25</v>
      </c>
      <c r="B126" s="26">
        <v>0</v>
      </c>
      <c r="C126" s="26">
        <v>0</v>
      </c>
      <c r="D126" s="27">
        <v>0</v>
      </c>
      <c r="E126" s="28" t="e">
        <f>'M-M'!#REF!</f>
        <v>#REF!</v>
      </c>
      <c r="F126" s="29">
        <f>'M-M'!F43</f>
        <v>0</v>
      </c>
      <c r="G126" s="29">
        <f>'M-M'!G43</f>
        <v>0</v>
      </c>
    </row>
    <row r="127" spans="1:7" x14ac:dyDescent="0.2">
      <c r="A127" s="28">
        <f>'M-M'!I44</f>
        <v>26</v>
      </c>
      <c r="B127" s="44">
        <f>'M-M'!A44</f>
        <v>52</v>
      </c>
      <c r="C127" s="26" t="str">
        <f>'M-M'!D44</f>
        <v>P4</v>
      </c>
      <c r="D127" s="27" t="str">
        <f>'M-M'!E44</f>
        <v>No evidence of electrical mains installation test. Confirm testing</v>
      </c>
      <c r="E127" s="28" t="e">
        <f>'M-M'!#REF!</f>
        <v>#REF!</v>
      </c>
      <c r="F127" s="29">
        <f>'M-M'!F44</f>
        <v>0</v>
      </c>
      <c r="G127" s="29">
        <f>'M-M'!G44</f>
        <v>0</v>
      </c>
    </row>
    <row r="128" spans="1:7" x14ac:dyDescent="0.2">
      <c r="A128" s="28">
        <f>'M-M'!I45</f>
        <v>26</v>
      </c>
      <c r="B128" s="70">
        <f>'M-M'!A45</f>
        <v>52</v>
      </c>
      <c r="C128" s="26">
        <f>'M-M'!D45</f>
        <v>0</v>
      </c>
      <c r="D128" s="27">
        <f>'M-M'!E45</f>
        <v>0</v>
      </c>
      <c r="E128" s="28" t="e">
        <f>'M-M'!#REF!</f>
        <v>#REF!</v>
      </c>
      <c r="F128" s="29">
        <f>'M-M'!F45</f>
        <v>0</v>
      </c>
      <c r="G128" s="29">
        <f>'M-M'!G45</f>
        <v>0</v>
      </c>
    </row>
    <row r="129" spans="1:7" x14ac:dyDescent="0.2">
      <c r="A129" s="28">
        <f>'M-M'!I46</f>
        <v>26</v>
      </c>
      <c r="B129" s="70">
        <f>'M-M'!A46</f>
        <v>53</v>
      </c>
      <c r="C129" s="26">
        <f>'M-M'!D46</f>
        <v>0</v>
      </c>
      <c r="D129" s="27">
        <f>'M-M'!E46</f>
        <v>0</v>
      </c>
      <c r="E129" s="28" t="e">
        <f>'M-M'!#REF!</f>
        <v>#REF!</v>
      </c>
      <c r="F129" s="29">
        <f>'M-M'!F46</f>
        <v>0</v>
      </c>
      <c r="G129" s="29">
        <f>'M-M'!G46</f>
        <v>0</v>
      </c>
    </row>
    <row r="130" spans="1:7" x14ac:dyDescent="0.2">
      <c r="A130" s="28">
        <f>'M-M'!I47</f>
        <v>26</v>
      </c>
      <c r="B130" s="70">
        <f>'M-M'!A47</f>
        <v>53</v>
      </c>
      <c r="C130" s="26">
        <f>'M-M'!D47</f>
        <v>0</v>
      </c>
      <c r="D130" s="27">
        <f>'M-M'!E47</f>
        <v>0</v>
      </c>
      <c r="E130" s="28" t="e">
        <f>'M-M'!#REF!</f>
        <v>#REF!</v>
      </c>
      <c r="F130" s="29">
        <f>'M-M'!F47</f>
        <v>0</v>
      </c>
      <c r="G130" s="29">
        <f>'M-M'!G47</f>
        <v>0</v>
      </c>
    </row>
    <row r="131" spans="1:7" x14ac:dyDescent="0.2">
      <c r="A131" s="28">
        <f>'M-M'!I48</f>
        <v>26</v>
      </c>
      <c r="B131" s="70">
        <f>'M-M'!A48</f>
        <v>54</v>
      </c>
      <c r="C131" s="26">
        <f>'M-M'!D48</f>
        <v>0</v>
      </c>
      <c r="D131" s="27">
        <f>'M-M'!E48</f>
        <v>0</v>
      </c>
      <c r="E131" s="28" t="e">
        <f>'M-M'!#REF!</f>
        <v>#REF!</v>
      </c>
      <c r="F131" s="29">
        <f>'M-M'!F48</f>
        <v>0</v>
      </c>
      <c r="G131" s="29">
        <f>'M-M'!G48</f>
        <v>0</v>
      </c>
    </row>
    <row r="132" spans="1:7" x14ac:dyDescent="0.2">
      <c r="A132" s="28">
        <f>'M-M'!I49</f>
        <v>26</v>
      </c>
      <c r="B132" s="70">
        <f>'M-M'!A49</f>
        <v>54</v>
      </c>
      <c r="C132" s="26">
        <f>'M-M'!D49</f>
        <v>0</v>
      </c>
      <c r="D132" s="27">
        <f>'M-M'!E49</f>
        <v>0</v>
      </c>
      <c r="E132" s="28" t="e">
        <f>'M-M'!#REF!</f>
        <v>#REF!</v>
      </c>
      <c r="F132" s="29">
        <f>'M-M'!F49</f>
        <v>0</v>
      </c>
      <c r="G132" s="29">
        <f>'M-M'!G49</f>
        <v>0</v>
      </c>
    </row>
    <row r="133" spans="1:7" x14ac:dyDescent="0.2">
      <c r="A133" s="28">
        <f>'M-M'!I50</f>
        <v>26</v>
      </c>
      <c r="B133" s="70">
        <f>'M-M'!A50</f>
        <v>55</v>
      </c>
      <c r="C133" s="26">
        <f>'M-M'!D50</f>
        <v>0</v>
      </c>
      <c r="D133" s="27" t="str">
        <f>'M-M'!E50</f>
        <v>None installed</v>
      </c>
      <c r="E133" s="28" t="e">
        <f>'M-M'!#REF!</f>
        <v>#REF!</v>
      </c>
      <c r="F133" s="29">
        <f>'M-M'!F50</f>
        <v>0</v>
      </c>
      <c r="G133" s="29">
        <f>'M-M'!G50</f>
        <v>0</v>
      </c>
    </row>
    <row r="134" spans="1:7" x14ac:dyDescent="0.2">
      <c r="A134" s="28">
        <f>'M-M'!I51</f>
        <v>26</v>
      </c>
      <c r="B134" s="70">
        <f>'M-M'!A51</f>
        <v>55</v>
      </c>
      <c r="C134" s="26">
        <f>'M-M'!D51</f>
        <v>0</v>
      </c>
      <c r="D134" s="27">
        <f>'M-M'!E51</f>
        <v>0</v>
      </c>
      <c r="E134" s="28" t="e">
        <f>'M-M'!#REF!</f>
        <v>#REF!</v>
      </c>
      <c r="F134" s="29">
        <f>'M-M'!F51</f>
        <v>0</v>
      </c>
      <c r="G134" s="29">
        <f>'M-M'!G51</f>
        <v>0</v>
      </c>
    </row>
    <row r="135" spans="1:7" x14ac:dyDescent="0.2">
      <c r="A135" s="28">
        <f>'M-M'!I52</f>
        <v>26</v>
      </c>
      <c r="B135" s="70">
        <f>'M-M'!A52</f>
        <v>56</v>
      </c>
      <c r="C135" s="26">
        <f>'M-M'!D52</f>
        <v>0</v>
      </c>
      <c r="D135" s="27" t="str">
        <f>'M-M'!E52</f>
        <v>See 21</v>
      </c>
      <c r="E135" s="28" t="e">
        <f>'M-M'!#REF!</f>
        <v>#REF!</v>
      </c>
      <c r="F135" s="29">
        <f>'M-M'!F52</f>
        <v>0</v>
      </c>
      <c r="G135" s="29">
        <f>'M-M'!G52</f>
        <v>0</v>
      </c>
    </row>
    <row r="136" spans="1:7" x14ac:dyDescent="0.2">
      <c r="A136" s="28">
        <f>'M-M'!I53</f>
        <v>26</v>
      </c>
      <c r="B136" s="70">
        <f>'M-M'!A53</f>
        <v>56</v>
      </c>
      <c r="C136" s="26">
        <f>'M-M'!D53</f>
        <v>0</v>
      </c>
      <c r="D136" s="27">
        <f>'M-M'!E53</f>
        <v>0</v>
      </c>
      <c r="E136" s="28" t="e">
        <f>'M-M'!#REF!</f>
        <v>#REF!</v>
      </c>
      <c r="F136" s="29">
        <f>'M-M'!F53</f>
        <v>0</v>
      </c>
      <c r="G136" s="29">
        <f>'M-M'!G53</f>
        <v>0</v>
      </c>
    </row>
    <row r="137" spans="1:7" x14ac:dyDescent="0.2">
      <c r="A137" s="28">
        <f>'M-M'!J54</f>
        <v>26</v>
      </c>
      <c r="B137" s="26">
        <v>0</v>
      </c>
      <c r="C137" s="26">
        <v>0</v>
      </c>
      <c r="D137" s="27">
        <v>0</v>
      </c>
      <c r="E137" s="28">
        <f>'M-M'!F54</f>
        <v>0</v>
      </c>
      <c r="F137" s="29">
        <f>'M-M'!G54</f>
        <v>0</v>
      </c>
      <c r="G137" s="29">
        <f>'M-M'!H54</f>
        <v>0</v>
      </c>
    </row>
    <row r="138" spans="1:7" x14ac:dyDescent="0.2">
      <c r="A138" s="28">
        <f>'M-M'!I55</f>
        <v>26</v>
      </c>
      <c r="B138" s="26">
        <f>'M-M'!A55</f>
        <v>57</v>
      </c>
      <c r="C138" s="26">
        <f>'M-M'!D55</f>
        <v>0</v>
      </c>
      <c r="D138" s="27">
        <f>'M-M'!E55</f>
        <v>0</v>
      </c>
      <c r="E138" s="28" t="e">
        <f>'M-M'!#REF!</f>
        <v>#REF!</v>
      </c>
      <c r="F138" s="29">
        <f>'M-M'!F55</f>
        <v>0</v>
      </c>
      <c r="G138" s="29">
        <f>'M-M'!G55</f>
        <v>0</v>
      </c>
    </row>
    <row r="139" spans="1:7" x14ac:dyDescent="0.2">
      <c r="A139" s="28">
        <f>'M-M'!I56</f>
        <v>26</v>
      </c>
      <c r="B139" s="26">
        <f>'M-M'!A56</f>
        <v>58</v>
      </c>
      <c r="C139" s="26">
        <f>'M-M'!D56</f>
        <v>0</v>
      </c>
      <c r="D139" s="27">
        <f>'M-M'!E56</f>
        <v>0</v>
      </c>
      <c r="E139" s="28" t="e">
        <f>'M-M'!#REF!</f>
        <v>#REF!</v>
      </c>
      <c r="F139" s="29">
        <f>'M-M'!F56</f>
        <v>0</v>
      </c>
      <c r="G139" s="29">
        <f>'M-M'!G56</f>
        <v>0</v>
      </c>
    </row>
    <row r="140" spans="1:7" x14ac:dyDescent="0.2">
      <c r="A140" s="28">
        <f>'M-M'!I57</f>
        <v>26</v>
      </c>
      <c r="B140" s="26">
        <f>'M-M'!A57</f>
        <v>59</v>
      </c>
      <c r="C140" s="26">
        <f>'M-M'!D57</f>
        <v>0</v>
      </c>
      <c r="D140" s="27">
        <f>'M-M'!E57</f>
        <v>0</v>
      </c>
      <c r="E140" s="28" t="e">
        <f>'M-M'!#REF!</f>
        <v>#REF!</v>
      </c>
      <c r="F140" s="29">
        <f>'M-M'!F57</f>
        <v>0</v>
      </c>
      <c r="G140" s="29">
        <f>'M-M'!G57</f>
        <v>0</v>
      </c>
    </row>
    <row r="141" spans="1:7" x14ac:dyDescent="0.2">
      <c r="A141" s="28">
        <f>'M-M'!I58</f>
        <v>26</v>
      </c>
      <c r="B141" s="26">
        <f>'M-M'!A58</f>
        <v>60</v>
      </c>
      <c r="C141" s="26">
        <f>'M-M'!D58</f>
        <v>0</v>
      </c>
      <c r="D141" s="27">
        <f>'M-M'!E58</f>
        <v>0</v>
      </c>
      <c r="E141" s="28" t="e">
        <f>'M-M'!#REF!</f>
        <v>#REF!</v>
      </c>
      <c r="F141" s="29">
        <f>'M-M'!F58</f>
        <v>0</v>
      </c>
      <c r="G141" s="29">
        <f>'M-M'!G58</f>
        <v>0</v>
      </c>
    </row>
    <row r="142" spans="1:7" x14ac:dyDescent="0.2">
      <c r="A142" s="28">
        <f>'M-M'!I59</f>
        <v>26</v>
      </c>
      <c r="B142" s="26">
        <f>'M-M'!A59</f>
        <v>61</v>
      </c>
      <c r="C142" s="26">
        <f>'M-M'!D59</f>
        <v>0</v>
      </c>
      <c r="D142" s="27">
        <f>'M-M'!E59</f>
        <v>0</v>
      </c>
      <c r="E142" s="28" t="e">
        <f>'M-M'!#REF!</f>
        <v>#REF!</v>
      </c>
      <c r="F142" s="29">
        <f>'M-M'!F59</f>
        <v>0</v>
      </c>
      <c r="G142" s="29">
        <f>'M-M'!G59</f>
        <v>0</v>
      </c>
    </row>
    <row r="143" spans="1:7" x14ac:dyDescent="0.2">
      <c r="A143" s="28">
        <f>'M-M'!I60</f>
        <v>26</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DF29D-E4BD-4CAE-8A1A-6E0293A2EFC6}">
  <dimension ref="A1:AB52"/>
  <sheetViews>
    <sheetView zoomScale="90" zoomScaleNormal="90" workbookViewId="0">
      <selection sqref="A1:XFD1048576"/>
    </sheetView>
  </sheetViews>
  <sheetFormatPr defaultColWidth="9.140625" defaultRowHeight="12.75" x14ac:dyDescent="0.2"/>
  <cols>
    <col min="1" max="1" width="12.7109375" style="166" customWidth="1"/>
    <col min="2" max="2" width="53.7109375" style="166" bestFit="1" customWidth="1"/>
    <col min="3" max="3" width="45.85546875" style="142" customWidth="1"/>
    <col min="4" max="4" width="36" style="142" customWidth="1"/>
    <col min="5" max="5" width="31.28515625" style="142" customWidth="1"/>
    <col min="6" max="6" width="43.5703125" style="142" customWidth="1"/>
    <col min="7" max="7" width="28" style="142" customWidth="1"/>
    <col min="8" max="8" width="23.140625" style="142" customWidth="1"/>
    <col min="9" max="9" width="21.140625" style="142" customWidth="1"/>
    <col min="10" max="14" width="25" style="142" customWidth="1"/>
    <col min="15" max="15" width="21.85546875" style="142" customWidth="1"/>
    <col min="16" max="16384" width="9.140625" style="142"/>
  </cols>
  <sheetData>
    <row r="1" spans="1:28" ht="30" customHeight="1" x14ac:dyDescent="0.2">
      <c r="A1" s="141" t="s">
        <v>206</v>
      </c>
      <c r="B1" s="141"/>
      <c r="C1" s="141"/>
      <c r="D1" s="141"/>
      <c r="E1" s="141"/>
      <c r="F1" s="141"/>
      <c r="G1" s="141"/>
      <c r="H1" s="141"/>
    </row>
    <row r="2" spans="1:28" ht="21.75" customHeight="1" x14ac:dyDescent="0.2">
      <c r="A2" s="143" t="s">
        <v>207</v>
      </c>
      <c r="B2" s="144"/>
      <c r="C2" s="284" t="s">
        <v>292</v>
      </c>
      <c r="D2" s="284"/>
      <c r="E2" s="284"/>
      <c r="F2" s="284"/>
      <c r="G2" s="284"/>
      <c r="H2" s="284"/>
    </row>
    <row r="3" spans="1:28" ht="36" x14ac:dyDescent="0.2">
      <c r="A3" s="145">
        <v>1</v>
      </c>
      <c r="B3" s="146" t="s">
        <v>104</v>
      </c>
      <c r="C3" s="147" t="s">
        <v>295</v>
      </c>
      <c r="D3" s="147" t="s">
        <v>294</v>
      </c>
      <c r="E3" s="148" t="s">
        <v>291</v>
      </c>
      <c r="F3" s="148"/>
      <c r="G3" s="148"/>
      <c r="H3" s="148"/>
      <c r="I3" s="148"/>
      <c r="J3" s="148"/>
      <c r="K3" s="148"/>
      <c r="L3" s="148"/>
      <c r="M3" s="148"/>
      <c r="N3" s="148"/>
    </row>
    <row r="4" spans="1:28" x14ac:dyDescent="0.2">
      <c r="A4" s="145">
        <v>2</v>
      </c>
      <c r="B4" s="146" t="s">
        <v>105</v>
      </c>
      <c r="C4" s="147" t="s">
        <v>217</v>
      </c>
      <c r="D4" s="148" t="s">
        <v>291</v>
      </c>
      <c r="E4" s="148"/>
      <c r="F4" s="148"/>
      <c r="G4" s="148"/>
      <c r="H4" s="148"/>
      <c r="I4" s="148"/>
      <c r="J4" s="148"/>
      <c r="K4" s="148"/>
      <c r="L4" s="148"/>
      <c r="M4" s="148"/>
      <c r="N4" s="148"/>
    </row>
    <row r="5" spans="1:28" x14ac:dyDescent="0.2">
      <c r="A5" s="145">
        <v>3</v>
      </c>
      <c r="B5" s="146" t="s">
        <v>106</v>
      </c>
      <c r="C5" s="147" t="s">
        <v>217</v>
      </c>
      <c r="D5" s="148" t="s">
        <v>291</v>
      </c>
      <c r="E5" s="148"/>
      <c r="F5" s="148"/>
      <c r="G5" s="148"/>
      <c r="H5" s="148"/>
      <c r="I5" s="148"/>
      <c r="J5" s="148"/>
      <c r="K5" s="148"/>
      <c r="L5" s="148"/>
      <c r="M5" s="148"/>
      <c r="N5" s="148"/>
    </row>
    <row r="6" spans="1:28" ht="48" x14ac:dyDescent="0.2">
      <c r="A6" s="145">
        <v>4</v>
      </c>
      <c r="B6" s="146" t="s">
        <v>108</v>
      </c>
      <c r="C6" s="149" t="s">
        <v>109</v>
      </c>
      <c r="D6" s="150" t="s">
        <v>218</v>
      </c>
      <c r="E6" s="148" t="s">
        <v>291</v>
      </c>
      <c r="F6" s="148"/>
      <c r="G6" s="148"/>
      <c r="H6" s="148"/>
      <c r="I6" s="148"/>
      <c r="J6" s="148"/>
      <c r="K6" s="148"/>
      <c r="L6" s="148"/>
      <c r="M6" s="148"/>
      <c r="N6" s="148"/>
    </row>
    <row r="7" spans="1:28" ht="72" x14ac:dyDescent="0.2">
      <c r="A7" s="145">
        <v>5</v>
      </c>
      <c r="B7" s="146" t="s">
        <v>110</v>
      </c>
      <c r="C7" s="149" t="s">
        <v>219</v>
      </c>
      <c r="D7" s="149" t="s">
        <v>111</v>
      </c>
      <c r="E7" s="149" t="s">
        <v>220</v>
      </c>
      <c r="F7" s="148" t="s">
        <v>291</v>
      </c>
      <c r="G7" s="148"/>
      <c r="H7" s="148"/>
      <c r="I7" s="148"/>
      <c r="J7" s="148"/>
      <c r="K7" s="148"/>
      <c r="L7" s="148"/>
      <c r="M7" s="148"/>
      <c r="N7" s="148"/>
    </row>
    <row r="8" spans="1:28" x14ac:dyDescent="0.2">
      <c r="A8" s="145">
        <v>6</v>
      </c>
      <c r="B8" s="146" t="s">
        <v>112</v>
      </c>
      <c r="C8" s="149" t="s">
        <v>221</v>
      </c>
      <c r="D8" s="148" t="s">
        <v>291</v>
      </c>
      <c r="E8" s="148"/>
      <c r="F8" s="148"/>
      <c r="G8" s="148"/>
      <c r="H8" s="148"/>
      <c r="I8" s="148"/>
      <c r="J8" s="148"/>
      <c r="K8" s="148"/>
      <c r="L8" s="148"/>
      <c r="M8" s="148"/>
      <c r="N8" s="148"/>
    </row>
    <row r="9" spans="1:28" x14ac:dyDescent="0.2">
      <c r="A9" s="145">
        <v>7</v>
      </c>
      <c r="B9" s="146" t="s">
        <v>114</v>
      </c>
      <c r="C9" s="151"/>
      <c r="D9" s="148"/>
      <c r="E9" s="148"/>
      <c r="F9" s="148"/>
      <c r="G9" s="148"/>
      <c r="H9" s="148"/>
      <c r="I9" s="148"/>
      <c r="J9" s="148"/>
      <c r="K9" s="148"/>
      <c r="L9" s="148"/>
      <c r="M9" s="148"/>
      <c r="N9" s="148"/>
    </row>
    <row r="10" spans="1:28" ht="48" x14ac:dyDescent="0.2">
      <c r="A10" s="145">
        <v>8</v>
      </c>
      <c r="B10" s="146" t="s">
        <v>116</v>
      </c>
      <c r="C10" s="152" t="s">
        <v>208</v>
      </c>
      <c r="D10" s="148" t="s">
        <v>291</v>
      </c>
      <c r="E10" s="152"/>
      <c r="F10" s="148"/>
      <c r="G10" s="148"/>
      <c r="H10" s="148"/>
      <c r="I10" s="148"/>
      <c r="J10" s="148"/>
      <c r="K10" s="148"/>
      <c r="L10" s="148"/>
      <c r="M10" s="148"/>
      <c r="N10" s="148"/>
    </row>
    <row r="11" spans="1:28" ht="24" x14ac:dyDescent="0.2">
      <c r="A11" s="145">
        <v>9</v>
      </c>
      <c r="B11" s="146" t="s">
        <v>118</v>
      </c>
      <c r="C11" s="149" t="s">
        <v>119</v>
      </c>
      <c r="D11" s="148" t="s">
        <v>291</v>
      </c>
      <c r="E11" s="148"/>
      <c r="F11" s="148"/>
      <c r="G11" s="148"/>
      <c r="H11" s="148"/>
      <c r="I11" s="148"/>
      <c r="J11" s="148"/>
      <c r="K11" s="148"/>
      <c r="L11" s="148"/>
      <c r="M11" s="148"/>
      <c r="N11" s="148"/>
    </row>
    <row r="12" spans="1:28" ht="127.5" x14ac:dyDescent="0.2">
      <c r="A12" s="145">
        <v>10</v>
      </c>
      <c r="B12" s="146" t="s">
        <v>120</v>
      </c>
      <c r="C12" s="153" t="s">
        <v>222</v>
      </c>
      <c r="D12" s="148" t="s">
        <v>291</v>
      </c>
      <c r="E12" s="153"/>
      <c r="F12" s="148"/>
      <c r="G12" s="148"/>
      <c r="H12" s="148"/>
      <c r="I12" s="148"/>
      <c r="J12" s="148"/>
      <c r="K12" s="148"/>
      <c r="L12" s="148"/>
      <c r="M12" s="148"/>
      <c r="N12" s="148"/>
    </row>
    <row r="13" spans="1:28" ht="36" x14ac:dyDescent="0.2">
      <c r="A13" s="145">
        <v>11</v>
      </c>
      <c r="B13" s="146" t="s">
        <v>121</v>
      </c>
      <c r="C13" s="149" t="s">
        <v>122</v>
      </c>
      <c r="D13" s="148" t="s">
        <v>291</v>
      </c>
      <c r="E13" s="148"/>
      <c r="F13" s="148"/>
      <c r="G13" s="148"/>
      <c r="H13" s="148"/>
      <c r="I13" s="148"/>
      <c r="J13" s="148"/>
      <c r="K13" s="148"/>
      <c r="L13" s="148"/>
      <c r="M13" s="148"/>
      <c r="N13" s="148"/>
    </row>
    <row r="14" spans="1:28" ht="102" x14ac:dyDescent="0.2">
      <c r="A14" s="145">
        <v>12</v>
      </c>
      <c r="B14" s="146" t="s">
        <v>123</v>
      </c>
      <c r="C14" s="147" t="s">
        <v>223</v>
      </c>
      <c r="D14" s="154" t="s">
        <v>224</v>
      </c>
      <c r="E14" s="148" t="s">
        <v>291</v>
      </c>
      <c r="F14" s="148"/>
      <c r="G14" s="148"/>
      <c r="H14" s="148"/>
      <c r="I14" s="148"/>
      <c r="J14" s="148"/>
      <c r="K14" s="148"/>
      <c r="L14" s="148"/>
      <c r="M14" s="148"/>
      <c r="N14" s="148"/>
    </row>
    <row r="15" spans="1:28" ht="48" x14ac:dyDescent="0.2">
      <c r="A15" s="145">
        <v>13</v>
      </c>
      <c r="B15" s="146" t="s">
        <v>124</v>
      </c>
      <c r="C15" s="149" t="s">
        <v>209</v>
      </c>
      <c r="D15" s="152" t="s">
        <v>225</v>
      </c>
      <c r="E15" s="148" t="s">
        <v>291</v>
      </c>
      <c r="F15" s="148"/>
      <c r="G15" s="148"/>
      <c r="H15" s="148"/>
      <c r="I15" s="148"/>
      <c r="J15" s="148"/>
      <c r="K15" s="148"/>
      <c r="L15" s="148"/>
      <c r="M15" s="148"/>
      <c r="N15" s="148"/>
    </row>
    <row r="16" spans="1:28" ht="409.5" x14ac:dyDescent="0.2">
      <c r="A16" s="155">
        <v>14</v>
      </c>
      <c r="B16" s="146" t="s">
        <v>226</v>
      </c>
      <c r="C16" s="152" t="s">
        <v>227</v>
      </c>
      <c r="D16" s="152" t="s">
        <v>228</v>
      </c>
      <c r="E16" s="152" t="s">
        <v>229</v>
      </c>
      <c r="F16" s="152" t="s">
        <v>293</v>
      </c>
      <c r="G16" s="152" t="s">
        <v>230</v>
      </c>
      <c r="H16" s="156" t="s">
        <v>231</v>
      </c>
      <c r="I16" s="152" t="s">
        <v>232</v>
      </c>
      <c r="J16" s="152" t="s">
        <v>233</v>
      </c>
      <c r="K16" s="152" t="s">
        <v>234</v>
      </c>
      <c r="L16" s="152" t="s">
        <v>235</v>
      </c>
      <c r="M16" s="152" t="s">
        <v>286</v>
      </c>
      <c r="N16" s="152" t="s">
        <v>236</v>
      </c>
      <c r="O16" s="152" t="s">
        <v>237</v>
      </c>
      <c r="P16" s="152" t="s">
        <v>210</v>
      </c>
      <c r="Q16" s="152" t="s">
        <v>238</v>
      </c>
      <c r="R16" s="152" t="s">
        <v>239</v>
      </c>
      <c r="S16" s="152" t="s">
        <v>240</v>
      </c>
      <c r="T16" s="147" t="s">
        <v>241</v>
      </c>
      <c r="U16" s="152" t="s">
        <v>242</v>
      </c>
      <c r="V16" s="152" t="s">
        <v>287</v>
      </c>
      <c r="W16" s="152" t="s">
        <v>243</v>
      </c>
      <c r="X16" s="152" t="s">
        <v>244</v>
      </c>
      <c r="Y16" s="152" t="s">
        <v>245</v>
      </c>
      <c r="Z16" s="152" t="s">
        <v>246</v>
      </c>
      <c r="AA16" s="152" t="s">
        <v>247</v>
      </c>
      <c r="AB16" s="148" t="s">
        <v>291</v>
      </c>
    </row>
    <row r="17" spans="1:15" ht="107.25" customHeight="1" x14ac:dyDescent="0.2">
      <c r="A17" s="145">
        <v>14</v>
      </c>
      <c r="B17" s="146"/>
      <c r="C17" s="152" t="s">
        <v>210</v>
      </c>
      <c r="D17" s="152" t="s">
        <v>238</v>
      </c>
      <c r="E17" s="152" t="s">
        <v>239</v>
      </c>
      <c r="F17" s="152" t="s">
        <v>240</v>
      </c>
      <c r="G17" s="147" t="s">
        <v>241</v>
      </c>
      <c r="H17" s="152" t="s">
        <v>242</v>
      </c>
      <c r="I17" s="152" t="s">
        <v>287</v>
      </c>
      <c r="J17" s="152" t="s">
        <v>243</v>
      </c>
      <c r="K17" s="152" t="s">
        <v>244</v>
      </c>
      <c r="L17" s="152" t="s">
        <v>245</v>
      </c>
      <c r="M17" s="152" t="s">
        <v>246</v>
      </c>
      <c r="N17" s="152" t="s">
        <v>247</v>
      </c>
      <c r="O17" s="148" t="s">
        <v>291</v>
      </c>
    </row>
    <row r="18" spans="1:15" ht="48" x14ac:dyDescent="0.2">
      <c r="A18" s="145">
        <v>15</v>
      </c>
      <c r="B18" s="146" t="s">
        <v>126</v>
      </c>
      <c r="C18" s="149" t="s">
        <v>211</v>
      </c>
      <c r="D18" s="148" t="s">
        <v>291</v>
      </c>
      <c r="E18" s="148"/>
      <c r="F18" s="148"/>
      <c r="G18" s="148"/>
      <c r="H18" s="148"/>
      <c r="I18" s="148"/>
      <c r="J18" s="148"/>
      <c r="K18" s="148"/>
      <c r="L18" s="148"/>
      <c r="M18" s="148"/>
      <c r="N18" s="148"/>
    </row>
    <row r="19" spans="1:15" x14ac:dyDescent="0.2">
      <c r="A19" s="145">
        <v>16</v>
      </c>
      <c r="B19" s="146" t="s">
        <v>127</v>
      </c>
      <c r="C19" s="149" t="s">
        <v>128</v>
      </c>
      <c r="D19" s="148" t="s">
        <v>291</v>
      </c>
      <c r="E19" s="148"/>
      <c r="F19" s="148"/>
      <c r="G19" s="148"/>
      <c r="H19" s="148"/>
      <c r="I19" s="148"/>
      <c r="J19" s="148"/>
      <c r="K19" s="148"/>
      <c r="L19" s="148"/>
      <c r="M19" s="148"/>
      <c r="N19" s="148"/>
    </row>
    <row r="20" spans="1:15" ht="36" x14ac:dyDescent="0.2">
      <c r="A20" s="145">
        <v>17</v>
      </c>
      <c r="B20" s="146" t="s">
        <v>129</v>
      </c>
      <c r="C20" s="149" t="s">
        <v>248</v>
      </c>
      <c r="D20" s="148" t="s">
        <v>291</v>
      </c>
      <c r="E20" s="148"/>
      <c r="F20" s="148"/>
      <c r="G20" s="148"/>
      <c r="H20" s="148"/>
      <c r="I20" s="148"/>
      <c r="J20" s="148"/>
      <c r="K20" s="148"/>
      <c r="L20" s="148"/>
      <c r="M20" s="148"/>
      <c r="N20" s="148"/>
    </row>
    <row r="21" spans="1:15" ht="192" x14ac:dyDescent="0.2">
      <c r="A21" s="145">
        <v>18</v>
      </c>
      <c r="B21" s="146" t="s">
        <v>130</v>
      </c>
      <c r="C21" s="147" t="s">
        <v>288</v>
      </c>
      <c r="D21" s="147" t="s">
        <v>249</v>
      </c>
      <c r="E21" s="148" t="s">
        <v>291</v>
      </c>
      <c r="F21" s="148"/>
      <c r="G21" s="148"/>
      <c r="H21" s="148"/>
      <c r="I21" s="148"/>
      <c r="J21" s="148"/>
      <c r="K21" s="148"/>
      <c r="L21" s="148"/>
      <c r="M21" s="148"/>
      <c r="N21" s="148"/>
    </row>
    <row r="22" spans="1:15" ht="120" x14ac:dyDescent="0.2">
      <c r="A22" s="145">
        <v>19</v>
      </c>
      <c r="B22" s="146" t="s">
        <v>131</v>
      </c>
      <c r="C22" s="147" t="s">
        <v>132</v>
      </c>
      <c r="D22" s="152" t="s">
        <v>250</v>
      </c>
      <c r="E22" s="152" t="s">
        <v>251</v>
      </c>
      <c r="F22" s="148" t="s">
        <v>291</v>
      </c>
      <c r="G22" s="148"/>
      <c r="H22" s="148"/>
      <c r="I22" s="148"/>
      <c r="J22" s="148"/>
      <c r="K22" s="148"/>
      <c r="L22" s="148"/>
      <c r="M22" s="148"/>
      <c r="N22" s="148"/>
    </row>
    <row r="23" spans="1:15" ht="264" x14ac:dyDescent="0.2">
      <c r="A23" s="145">
        <v>20</v>
      </c>
      <c r="B23" s="146" t="s">
        <v>134</v>
      </c>
      <c r="C23" s="157" t="s">
        <v>252</v>
      </c>
      <c r="D23" s="157" t="s">
        <v>253</v>
      </c>
      <c r="E23" s="157" t="s">
        <v>135</v>
      </c>
      <c r="F23" s="157" t="s">
        <v>254</v>
      </c>
      <c r="G23" s="148" t="s">
        <v>291</v>
      </c>
      <c r="H23" s="148"/>
      <c r="I23" s="148"/>
      <c r="J23" s="148"/>
      <c r="K23" s="148"/>
      <c r="L23" s="148"/>
      <c r="M23" s="148"/>
      <c r="N23" s="148"/>
    </row>
    <row r="24" spans="1:15" ht="48" x14ac:dyDescent="0.2">
      <c r="A24" s="145">
        <v>21</v>
      </c>
      <c r="B24" s="146" t="s">
        <v>136</v>
      </c>
      <c r="C24" s="158" t="s">
        <v>255</v>
      </c>
      <c r="D24" s="157" t="s">
        <v>256</v>
      </c>
      <c r="E24" s="148" t="s">
        <v>291</v>
      </c>
      <c r="F24" s="148"/>
      <c r="G24" s="148"/>
      <c r="H24" s="148"/>
      <c r="I24" s="148"/>
      <c r="J24" s="148"/>
      <c r="K24" s="148"/>
      <c r="L24" s="148"/>
      <c r="M24" s="148"/>
      <c r="N24" s="148"/>
    </row>
    <row r="25" spans="1:15" ht="48" x14ac:dyDescent="0.2">
      <c r="A25" s="145">
        <v>22</v>
      </c>
      <c r="B25" s="146" t="s">
        <v>138</v>
      </c>
      <c r="C25" s="157" t="s">
        <v>212</v>
      </c>
      <c r="D25" s="159" t="s">
        <v>213</v>
      </c>
      <c r="E25" s="149" t="s">
        <v>139</v>
      </c>
      <c r="F25" s="149" t="s">
        <v>257</v>
      </c>
      <c r="G25" s="148" t="s">
        <v>291</v>
      </c>
      <c r="H25" s="148"/>
      <c r="I25" s="148"/>
      <c r="J25" s="148"/>
      <c r="K25" s="148"/>
      <c r="L25" s="148"/>
      <c r="M25" s="148"/>
      <c r="N25" s="148"/>
    </row>
    <row r="26" spans="1:15" x14ac:dyDescent="0.2">
      <c r="A26" s="145">
        <v>23</v>
      </c>
      <c r="B26" s="146" t="s">
        <v>140</v>
      </c>
      <c r="C26" s="151"/>
      <c r="D26" s="148"/>
      <c r="E26" s="148"/>
      <c r="F26" s="148"/>
      <c r="G26" s="148"/>
      <c r="H26" s="148"/>
      <c r="I26" s="148"/>
      <c r="J26" s="148"/>
      <c r="K26" s="148"/>
      <c r="L26" s="148"/>
      <c r="M26" s="148"/>
      <c r="N26" s="148"/>
    </row>
    <row r="27" spans="1:15" ht="96" x14ac:dyDescent="0.2">
      <c r="A27" s="145">
        <v>24</v>
      </c>
      <c r="B27" s="146" t="s">
        <v>142</v>
      </c>
      <c r="C27" s="149" t="s">
        <v>258</v>
      </c>
      <c r="D27" s="159" t="s">
        <v>259</v>
      </c>
      <c r="E27" s="149" t="s">
        <v>260</v>
      </c>
      <c r="F27" s="148" t="s">
        <v>291</v>
      </c>
      <c r="G27" s="148"/>
      <c r="H27" s="148"/>
      <c r="I27" s="148"/>
      <c r="J27" s="148"/>
      <c r="K27" s="148"/>
      <c r="L27" s="148"/>
      <c r="M27" s="148"/>
      <c r="N27" s="148"/>
    </row>
    <row r="28" spans="1:15" ht="204" x14ac:dyDescent="0.2">
      <c r="A28" s="145">
        <v>25</v>
      </c>
      <c r="B28" s="146" t="s">
        <v>143</v>
      </c>
      <c r="C28" s="149" t="s">
        <v>261</v>
      </c>
      <c r="D28" s="160" t="s">
        <v>262</v>
      </c>
      <c r="E28" s="160" t="s">
        <v>263</v>
      </c>
      <c r="F28" s="149" t="s">
        <v>264</v>
      </c>
      <c r="G28" s="148" t="s">
        <v>291</v>
      </c>
      <c r="H28" s="148"/>
      <c r="I28" s="148"/>
      <c r="J28" s="148"/>
      <c r="K28" s="148"/>
      <c r="L28" s="148"/>
      <c r="M28" s="148"/>
      <c r="N28" s="148"/>
    </row>
    <row r="29" spans="1:15" ht="48" x14ac:dyDescent="0.2">
      <c r="A29" s="145">
        <v>26</v>
      </c>
      <c r="B29" s="146" t="s">
        <v>144</v>
      </c>
      <c r="C29" s="161" t="s">
        <v>214</v>
      </c>
      <c r="D29" s="149" t="s">
        <v>265</v>
      </c>
      <c r="E29" s="148" t="s">
        <v>291</v>
      </c>
      <c r="F29" s="148"/>
      <c r="G29" s="148"/>
      <c r="H29" s="148"/>
      <c r="I29" s="148"/>
      <c r="J29" s="148"/>
      <c r="K29" s="148"/>
      <c r="L29" s="148"/>
      <c r="M29" s="148"/>
      <c r="N29" s="148"/>
    </row>
    <row r="30" spans="1:15" ht="96" x14ac:dyDescent="0.2">
      <c r="A30" s="145">
        <v>27</v>
      </c>
      <c r="B30" s="146" t="s">
        <v>266</v>
      </c>
      <c r="C30" s="152" t="s">
        <v>215</v>
      </c>
      <c r="D30" s="147" t="s">
        <v>267</v>
      </c>
      <c r="E30" s="147" t="s">
        <v>268</v>
      </c>
      <c r="F30" s="148" t="s">
        <v>291</v>
      </c>
      <c r="G30" s="148"/>
      <c r="H30" s="148"/>
      <c r="I30" s="148"/>
      <c r="J30" s="148"/>
      <c r="K30" s="148"/>
      <c r="L30" s="148"/>
      <c r="M30" s="148"/>
      <c r="N30" s="148"/>
    </row>
    <row r="31" spans="1:15" ht="72" x14ac:dyDescent="0.2">
      <c r="A31" s="145">
        <v>28</v>
      </c>
      <c r="B31" s="146" t="s">
        <v>147</v>
      </c>
      <c r="C31" s="152" t="s">
        <v>269</v>
      </c>
      <c r="D31" s="152" t="s">
        <v>270</v>
      </c>
      <c r="E31" s="147" t="s">
        <v>271</v>
      </c>
      <c r="F31" s="147" t="s">
        <v>272</v>
      </c>
      <c r="G31" s="147" t="s">
        <v>273</v>
      </c>
      <c r="H31" s="148" t="s">
        <v>291</v>
      </c>
      <c r="I31" s="148"/>
      <c r="J31" s="148"/>
      <c r="K31" s="148"/>
      <c r="L31" s="148"/>
      <c r="M31" s="148"/>
      <c r="N31" s="148"/>
    </row>
    <row r="32" spans="1:15" ht="24" x14ac:dyDescent="0.2">
      <c r="A32" s="145">
        <v>29</v>
      </c>
      <c r="B32" s="146" t="s">
        <v>148</v>
      </c>
      <c r="C32" s="152" t="s">
        <v>274</v>
      </c>
      <c r="D32" s="148" t="s">
        <v>291</v>
      </c>
      <c r="E32" s="148"/>
      <c r="F32" s="148"/>
      <c r="G32" s="148"/>
      <c r="H32" s="148"/>
      <c r="I32" s="148"/>
      <c r="J32" s="148"/>
      <c r="K32" s="148"/>
      <c r="L32" s="148"/>
      <c r="M32" s="148"/>
      <c r="N32" s="148"/>
    </row>
    <row r="33" spans="1:14" ht="114.75" x14ac:dyDescent="0.2">
      <c r="A33" s="145">
        <v>30</v>
      </c>
      <c r="B33" s="146" t="s">
        <v>150</v>
      </c>
      <c r="C33" s="149" t="s">
        <v>275</v>
      </c>
      <c r="D33" s="153" t="s">
        <v>289</v>
      </c>
      <c r="E33" s="148" t="s">
        <v>291</v>
      </c>
      <c r="F33" s="148"/>
      <c r="G33" s="148"/>
      <c r="H33" s="148"/>
      <c r="I33" s="148"/>
      <c r="J33" s="148"/>
      <c r="K33" s="148"/>
      <c r="L33" s="148"/>
      <c r="M33" s="148"/>
      <c r="N33" s="148"/>
    </row>
    <row r="34" spans="1:14" x14ac:dyDescent="0.2">
      <c r="A34" s="145">
        <v>31</v>
      </c>
      <c r="B34" s="146" t="s">
        <v>151</v>
      </c>
      <c r="C34" s="162"/>
      <c r="D34" s="148"/>
      <c r="E34" s="148"/>
      <c r="F34" s="148"/>
      <c r="G34" s="148"/>
      <c r="H34" s="148"/>
      <c r="I34" s="148"/>
      <c r="J34" s="148"/>
      <c r="K34" s="148"/>
      <c r="L34" s="148"/>
      <c r="M34" s="148"/>
      <c r="N34" s="148"/>
    </row>
    <row r="35" spans="1:14" ht="48" x14ac:dyDescent="0.2">
      <c r="A35" s="145">
        <v>32</v>
      </c>
      <c r="B35" s="146" t="s">
        <v>152</v>
      </c>
      <c r="C35" s="147" t="s">
        <v>276</v>
      </c>
      <c r="D35" s="147" t="s">
        <v>277</v>
      </c>
      <c r="E35" s="148" t="s">
        <v>291</v>
      </c>
      <c r="F35" s="148"/>
      <c r="G35" s="148"/>
      <c r="H35" s="148"/>
      <c r="I35" s="148"/>
      <c r="J35" s="148"/>
      <c r="K35" s="148"/>
      <c r="L35" s="148"/>
      <c r="M35" s="148"/>
      <c r="N35" s="148"/>
    </row>
    <row r="36" spans="1:14" ht="24" x14ac:dyDescent="0.2">
      <c r="A36" s="145">
        <v>33</v>
      </c>
      <c r="B36" s="146" t="s">
        <v>153</v>
      </c>
      <c r="C36" s="149" t="s">
        <v>216</v>
      </c>
      <c r="D36" s="149" t="s">
        <v>216</v>
      </c>
      <c r="E36" s="147" t="s">
        <v>278</v>
      </c>
      <c r="F36" s="148" t="s">
        <v>291</v>
      </c>
      <c r="G36" s="148"/>
      <c r="H36" s="148"/>
      <c r="I36" s="148"/>
      <c r="J36" s="148"/>
      <c r="K36" s="148"/>
      <c r="L36" s="148"/>
      <c r="M36" s="148"/>
      <c r="N36" s="148"/>
    </row>
    <row r="37" spans="1:14" ht="24" x14ac:dyDescent="0.2">
      <c r="A37" s="145">
        <v>34</v>
      </c>
      <c r="B37" s="146" t="s">
        <v>155</v>
      </c>
      <c r="C37" s="152" t="s">
        <v>156</v>
      </c>
      <c r="D37" s="162" t="s">
        <v>279</v>
      </c>
      <c r="E37" s="148" t="s">
        <v>291</v>
      </c>
      <c r="F37" s="148"/>
      <c r="G37" s="148"/>
      <c r="H37" s="148"/>
      <c r="I37" s="148"/>
      <c r="J37" s="148"/>
      <c r="K37" s="148"/>
      <c r="L37" s="148"/>
      <c r="M37" s="148"/>
      <c r="N37" s="148"/>
    </row>
    <row r="38" spans="1:14" x14ac:dyDescent="0.2">
      <c r="A38" s="145">
        <v>35</v>
      </c>
      <c r="B38" s="163"/>
      <c r="C38" s="162"/>
      <c r="D38" s="148"/>
      <c r="E38" s="148"/>
      <c r="F38" s="148"/>
      <c r="G38" s="148"/>
      <c r="H38" s="148"/>
      <c r="I38" s="148"/>
      <c r="J38" s="148"/>
      <c r="K38" s="148"/>
      <c r="L38" s="148"/>
      <c r="M38" s="148"/>
      <c r="N38" s="148"/>
    </row>
    <row r="39" spans="1:14" x14ac:dyDescent="0.2">
      <c r="A39" s="145">
        <v>36</v>
      </c>
      <c r="B39" s="163"/>
      <c r="C39" s="151"/>
      <c r="D39" s="148"/>
      <c r="E39" s="148"/>
      <c r="F39" s="148"/>
      <c r="G39" s="148"/>
      <c r="H39" s="148"/>
      <c r="I39" s="148"/>
      <c r="J39" s="148"/>
      <c r="K39" s="148"/>
      <c r="L39" s="148"/>
      <c r="M39" s="148"/>
      <c r="N39" s="148"/>
    </row>
    <row r="40" spans="1:14" x14ac:dyDescent="0.2">
      <c r="A40" s="145">
        <v>37</v>
      </c>
      <c r="B40" s="163"/>
      <c r="C40" s="151"/>
      <c r="D40" s="148"/>
      <c r="E40" s="148"/>
      <c r="F40" s="148"/>
      <c r="G40" s="148"/>
      <c r="H40" s="148"/>
      <c r="I40" s="148"/>
      <c r="J40" s="148"/>
      <c r="K40" s="148"/>
      <c r="L40" s="148"/>
      <c r="M40" s="148"/>
      <c r="N40" s="148"/>
    </row>
    <row r="41" spans="1:14" ht="24" x14ac:dyDescent="0.2">
      <c r="A41" s="145">
        <v>38</v>
      </c>
      <c r="B41" s="164" t="s">
        <v>165</v>
      </c>
      <c r="C41" s="147" t="s">
        <v>166</v>
      </c>
    </row>
    <row r="42" spans="1:14" ht="60" x14ac:dyDescent="0.2">
      <c r="A42" s="145">
        <v>39</v>
      </c>
      <c r="B42" s="165" t="s">
        <v>167</v>
      </c>
      <c r="C42" s="147" t="s">
        <v>280</v>
      </c>
    </row>
    <row r="43" spans="1:14" x14ac:dyDescent="0.2">
      <c r="A43" s="145">
        <v>40</v>
      </c>
      <c r="B43" s="164" t="s">
        <v>169</v>
      </c>
      <c r="C43" s="162"/>
    </row>
    <row r="44" spans="1:14" x14ac:dyDescent="0.2">
      <c r="A44" s="145">
        <v>41</v>
      </c>
      <c r="B44" s="163"/>
      <c r="C44" s="151"/>
    </row>
    <row r="45" spans="1:14" x14ac:dyDescent="0.2">
      <c r="A45" s="145">
        <v>42</v>
      </c>
      <c r="B45" s="146"/>
      <c r="C45" s="151"/>
    </row>
    <row r="46" spans="1:14" x14ac:dyDescent="0.2">
      <c r="A46" s="145">
        <v>43</v>
      </c>
      <c r="B46" s="146"/>
      <c r="C46" s="149"/>
    </row>
    <row r="47" spans="1:14" ht="24" x14ac:dyDescent="0.2">
      <c r="A47" s="145">
        <v>44</v>
      </c>
      <c r="B47" s="146" t="s">
        <v>281</v>
      </c>
      <c r="C47" s="147" t="s">
        <v>282</v>
      </c>
    </row>
    <row r="48" spans="1:14" ht="36" x14ac:dyDescent="0.2">
      <c r="A48" s="145">
        <v>45</v>
      </c>
      <c r="B48" s="163" t="s">
        <v>180</v>
      </c>
      <c r="C48" s="147" t="s">
        <v>283</v>
      </c>
    </row>
    <row r="50" spans="1:3" ht="24" x14ac:dyDescent="0.2">
      <c r="A50" s="167">
        <v>50</v>
      </c>
      <c r="B50" s="168" t="s">
        <v>186</v>
      </c>
      <c r="C50" s="147" t="s">
        <v>284</v>
      </c>
    </row>
    <row r="51" spans="1:3" ht="24" x14ac:dyDescent="0.2">
      <c r="A51" s="169">
        <v>52</v>
      </c>
      <c r="C51" s="147" t="s">
        <v>190</v>
      </c>
    </row>
    <row r="52" spans="1:3" ht="48" x14ac:dyDescent="0.2">
      <c r="A52" s="169">
        <v>57</v>
      </c>
      <c r="B52" s="147" t="s">
        <v>285</v>
      </c>
      <c r="C52" s="147" t="s">
        <v>290</v>
      </c>
    </row>
  </sheetData>
  <mergeCells count="1">
    <mergeCell ref="C2:H2"/>
  </mergeCells>
  <pageMargins left="0.7" right="0.7" top="0.75" bottom="0.75" header="0.3" footer="0.3"/>
  <pageSetup paperSize="127" orientation="landscape" horizontalDpi="4294967292"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2.xml><?xml version="1.0" encoding="utf-8"?>
<ds:datastoreItem xmlns:ds="http://schemas.openxmlformats.org/officeDocument/2006/customXml" ds:itemID="{95332A38-AFF1-4793-A833-BB2518501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4AB3F-6E05-41FB-8E97-72316A113887}">
  <ds:schemaRefs>
    <ds:schemaRef ds:uri="http://purl.org/dc/terms/"/>
    <ds:schemaRef ds:uri="http://schemas.openxmlformats.org/package/2006/metadata/core-properties"/>
    <ds:schemaRef ds:uri="07f21e77-b80e-4938-998c-725b49e0e672"/>
    <ds:schemaRef ds:uri="http://schemas.microsoft.com/office/2006/documentManagement/types"/>
    <ds:schemaRef ds:uri="http://schemas.microsoft.com/office/infopath/2007/PartnerControls"/>
    <ds:schemaRef ds:uri="http://purl.org/dc/elements/1.1/"/>
    <ds:schemaRef ds:uri="http://schemas.microsoft.com/office/2006/metadata/properties"/>
    <ds:schemaRef ds:uri="46350902-1aa9-488f-922b-431aaef87e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FRA-detail</vt:lpstr>
      <vt:lpstr>Premises summary</vt:lpstr>
      <vt:lpstr>FRA</vt:lpstr>
      <vt:lpstr>M-M</vt:lpstr>
      <vt:lpstr>Internal Survey</vt:lpstr>
      <vt:lpstr>Photographs</vt:lpstr>
      <vt:lpstr>ActionPlan</vt:lpstr>
      <vt:lpstr>Data</vt:lpstr>
      <vt:lpstr>EC admin</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2020-01-28T09:33:43Z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-93217079</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