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pauld\Documents\Excel sheets\"/>
    </mc:Choice>
  </mc:AlternateContent>
  <xr:revisionPtr revIDLastSave="0" documentId="8_{C29AD2E2-D414-444E-A91D-09E27069F48E}" xr6:coauthVersionLast="45" xr6:coauthVersionMax="45" xr10:uidLastSave="{00000000-0000-0000-0000-000000000000}"/>
  <bookViews>
    <workbookView xWindow="-120" yWindow="-120" windowWidth="20730" windowHeight="11160" xr2:uid="{00000000-000D-0000-FFFF-FFFF00000000}"/>
  </bookViews>
  <sheets>
    <sheet name="FRA-detail" sheetId="1" r:id="rId1"/>
    <sheet name="Premises summary" sheetId="2" r:id="rId2"/>
    <sheet name="FRA" sheetId="3" r:id="rId3"/>
    <sheet name="M-M" sheetId="4" r:id="rId4"/>
    <sheet name="Internal Survey" sheetId="10" r:id="rId5"/>
    <sheet name="Photographs" sheetId="9" r:id="rId6"/>
    <sheet name="ActionPlan" sheetId="5" r:id="rId7"/>
    <sheet name="Sheet1" sheetId="11" r:id="rId8"/>
    <sheet name="Data" sheetId="6" state="hidden" r:id="rId9"/>
    <sheet name="EC admin" sheetId="7" state="hidden" r:id="rId10"/>
  </sheets>
  <definedNames>
    <definedName name="_xlnm.Print_Area" localSheetId="0">'FRA-detail'!$A$1:$Q$39</definedName>
    <definedName name="_xlnm.Print_Titles" localSheetId="6">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3" l="1"/>
  <c r="A8" i="6"/>
  <c r="I21" i="3"/>
  <c r="A9" i="6"/>
  <c r="I22" i="3"/>
  <c r="A10" i="6"/>
  <c r="I23" i="3"/>
  <c r="A11" i="6"/>
  <c r="C8" i="6"/>
  <c r="I24" i="3"/>
  <c r="I25" i="3"/>
  <c r="A12" i="6"/>
  <c r="I26" i="3"/>
  <c r="A13" i="6"/>
  <c r="A14" i="6"/>
  <c r="I27" i="3"/>
  <c r="A15" i="6"/>
  <c r="I28" i="3"/>
  <c r="A16" i="6"/>
  <c r="I29" i="3"/>
  <c r="A17" i="6"/>
  <c r="I30" i="3"/>
  <c r="A18" i="6"/>
  <c r="I31" i="3"/>
  <c r="A19" i="6"/>
  <c r="I32" i="3"/>
  <c r="A20" i="6"/>
  <c r="I33" i="3"/>
  <c r="A21" i="6"/>
  <c r="I34" i="3"/>
  <c r="A22" i="6"/>
  <c r="I35" i="3"/>
  <c r="A23" i="6"/>
  <c r="I36" i="3"/>
  <c r="A24" i="6"/>
  <c r="I37" i="3"/>
  <c r="A25" i="6"/>
  <c r="I38" i="3"/>
  <c r="A26" i="6"/>
  <c r="I39" i="3"/>
  <c r="A27" i="6"/>
  <c r="I40" i="3"/>
  <c r="A28" i="6"/>
  <c r="I41" i="3"/>
  <c r="A29" i="6"/>
  <c r="I42" i="3"/>
  <c r="A30" i="6"/>
  <c r="I43" i="3"/>
  <c r="A31" i="6"/>
  <c r="I44" i="3"/>
  <c r="A32" i="6"/>
  <c r="I45" i="3"/>
  <c r="A33" i="6"/>
  <c r="I46" i="3"/>
  <c r="A34" i="6"/>
  <c r="I47" i="3"/>
  <c r="A35" i="6"/>
  <c r="I48" i="3"/>
  <c r="A36" i="6"/>
  <c r="I49" i="3"/>
  <c r="A37" i="6"/>
  <c r="I50" i="3"/>
  <c r="A38" i="6"/>
  <c r="I51" i="3"/>
  <c r="A39" i="6"/>
  <c r="I52" i="3"/>
  <c r="A40" i="6"/>
  <c r="I53" i="3"/>
  <c r="A41" i="6"/>
  <c r="I54" i="3"/>
  <c r="A42" i="6"/>
  <c r="I55" i="3"/>
  <c r="A43" i="6"/>
  <c r="I56" i="3"/>
  <c r="A44" i="6"/>
  <c r="I57" i="3"/>
  <c r="A45" i="6"/>
  <c r="I58" i="3"/>
  <c r="A46" i="6"/>
  <c r="I59" i="3"/>
  <c r="A47" i="6"/>
  <c r="I60" i="3"/>
  <c r="A48" i="6"/>
  <c r="I61" i="3"/>
  <c r="A49" i="6"/>
  <c r="I62" i="3"/>
  <c r="A50" i="6"/>
  <c r="I63" i="3"/>
  <c r="A51" i="6"/>
  <c r="I64" i="3"/>
  <c r="A52" i="6"/>
  <c r="I65" i="3"/>
  <c r="A53" i="6"/>
  <c r="I66" i="3"/>
  <c r="A54" i="6"/>
  <c r="I67" i="3"/>
  <c r="A55" i="6"/>
  <c r="I68" i="3"/>
  <c r="A56" i="6"/>
  <c r="I69" i="3"/>
  <c r="A57" i="6"/>
  <c r="I70" i="3"/>
  <c r="A58" i="6"/>
  <c r="I71" i="3"/>
  <c r="A59" i="6"/>
  <c r="I72" i="3"/>
  <c r="A60" i="6"/>
  <c r="I73" i="3"/>
  <c r="A61" i="6"/>
  <c r="I74" i="3"/>
  <c r="A62" i="6"/>
  <c r="I75" i="3"/>
  <c r="A63" i="6"/>
  <c r="I76" i="3"/>
  <c r="A64" i="6"/>
  <c r="I77" i="3"/>
  <c r="A65" i="6"/>
  <c r="I78" i="3"/>
  <c r="A66" i="6"/>
  <c r="I79" i="3"/>
  <c r="A67" i="6"/>
  <c r="I80" i="3"/>
  <c r="A68" i="6"/>
  <c r="I81" i="3"/>
  <c r="A69" i="6"/>
  <c r="I82" i="3"/>
  <c r="A70" i="6"/>
  <c r="I83" i="3"/>
  <c r="A71" i="6"/>
  <c r="I84" i="3"/>
  <c r="A72" i="6"/>
  <c r="I85" i="3"/>
  <c r="A73" i="6"/>
  <c r="I86" i="3"/>
  <c r="A74" i="6"/>
  <c r="I87" i="3"/>
  <c r="A75" i="6"/>
  <c r="I88" i="3"/>
  <c r="A76" i="6"/>
  <c r="I89" i="3"/>
  <c r="A77" i="6"/>
  <c r="I90" i="3"/>
  <c r="A78" i="6"/>
  <c r="I91" i="3"/>
  <c r="A79" i="6"/>
  <c r="I92" i="3"/>
  <c r="A80" i="6"/>
  <c r="I93" i="3"/>
  <c r="A81" i="6"/>
  <c r="I94" i="3"/>
  <c r="A82" i="6"/>
  <c r="I95" i="3"/>
  <c r="A83" i="6"/>
  <c r="I96" i="3"/>
  <c r="A84" i="6"/>
  <c r="I97" i="3"/>
  <c r="A85" i="6"/>
  <c r="I98" i="3"/>
  <c r="A86" i="6"/>
  <c r="I99" i="3"/>
  <c r="A87" i="6"/>
  <c r="I100" i="3"/>
  <c r="A88" i="6"/>
  <c r="I101" i="3"/>
  <c r="A89" i="6"/>
  <c r="I102" i="3"/>
  <c r="A90" i="6"/>
  <c r="I103" i="3"/>
  <c r="A91" i="6"/>
  <c r="I104" i="3"/>
  <c r="A92" i="6"/>
  <c r="I105" i="3"/>
  <c r="A93" i="6"/>
  <c r="I106" i="3"/>
  <c r="A94" i="6"/>
  <c r="I107" i="3"/>
  <c r="A95" i="6"/>
  <c r="I12" i="4"/>
  <c r="I13" i="4"/>
  <c r="A96" i="6"/>
  <c r="I14" i="4"/>
  <c r="A97" i="6"/>
  <c r="I15" i="4"/>
  <c r="A98" i="6"/>
  <c r="I16" i="4"/>
  <c r="A99" i="6"/>
  <c r="I17" i="4"/>
  <c r="A100" i="6"/>
  <c r="I18" i="4"/>
  <c r="A101" i="6"/>
  <c r="I19" i="4"/>
  <c r="A102" i="6"/>
  <c r="I20" i="4"/>
  <c r="A103" i="6"/>
  <c r="I21" i="4"/>
  <c r="A104" i="6"/>
  <c r="I22" i="4"/>
  <c r="A105" i="6"/>
  <c r="I23" i="4"/>
  <c r="A106" i="6"/>
  <c r="I24" i="4"/>
  <c r="A107" i="6"/>
  <c r="I25" i="4"/>
  <c r="A108" i="6"/>
  <c r="I26" i="4"/>
  <c r="A109" i="6"/>
  <c r="I27" i="4"/>
  <c r="A110" i="6"/>
  <c r="I28" i="4"/>
  <c r="A111" i="6"/>
  <c r="I29" i="4"/>
  <c r="A112" i="6"/>
  <c r="I30" i="4"/>
  <c r="A113" i="6"/>
  <c r="I31" i="4"/>
  <c r="A114" i="6"/>
  <c r="I32" i="4"/>
  <c r="A115" i="6"/>
  <c r="I33" i="4"/>
  <c r="A116" i="6"/>
  <c r="I34" i="4"/>
  <c r="A117" i="6"/>
  <c r="I35" i="4"/>
  <c r="A118" i="6"/>
  <c r="I36" i="4"/>
  <c r="A119" i="6"/>
  <c r="I37" i="4"/>
  <c r="A120" i="6"/>
  <c r="I38" i="4"/>
  <c r="A121" i="6"/>
  <c r="I39" i="4"/>
  <c r="A122" i="6"/>
  <c r="I40" i="4"/>
  <c r="A123" i="6"/>
  <c r="I41" i="4"/>
  <c r="A124" i="6"/>
  <c r="I42" i="4"/>
  <c r="A125" i="6"/>
  <c r="I43" i="4"/>
  <c r="A126" i="6"/>
  <c r="I44" i="4"/>
  <c r="A127" i="6"/>
  <c r="I45" i="4"/>
  <c r="A128" i="6"/>
  <c r="I46" i="4"/>
  <c r="A129" i="6"/>
  <c r="I47" i="4"/>
  <c r="A130" i="6"/>
  <c r="I48" i="4"/>
  <c r="A131" i="6"/>
  <c r="I49" i="4"/>
  <c r="A132" i="6"/>
  <c r="I50" i="4"/>
  <c r="A133" i="6"/>
  <c r="I51" i="4"/>
  <c r="A134" i="6"/>
  <c r="I52" i="4"/>
  <c r="A135" i="6"/>
  <c r="I53" i="4"/>
  <c r="A136" i="6"/>
  <c r="J54" i="4"/>
  <c r="A137" i="6"/>
  <c r="I55" i="4"/>
  <c r="A138" i="6"/>
  <c r="I56" i="4"/>
  <c r="A139" i="6"/>
  <c r="I57" i="4"/>
  <c r="A140" i="6"/>
  <c r="I58" i="4"/>
  <c r="A141" i="6"/>
  <c r="I59" i="4"/>
  <c r="A142" i="6"/>
  <c r="I60" i="4"/>
  <c r="A143" i="6"/>
  <c r="D73" i="6"/>
  <c r="D34" i="6"/>
  <c r="C17" i="5"/>
  <c r="C9" i="5"/>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A2" i="6"/>
  <c r="N2" i="2"/>
  <c r="I15" i="3"/>
  <c r="A3" i="6"/>
  <c r="I16" i="3"/>
  <c r="I17" i="3"/>
  <c r="I18" i="3"/>
  <c r="A6" i="6"/>
  <c r="B10" i="3"/>
  <c r="C2" i="2"/>
  <c r="B9" i="4"/>
  <c r="A5" i="6"/>
  <c r="I19" i="3"/>
  <c r="A7" i="6"/>
  <c r="A4" i="6"/>
  <c r="C14" i="5"/>
  <c r="B15" i="5"/>
  <c r="F13" i="5"/>
  <c r="F14" i="5"/>
  <c r="D14" i="5"/>
  <c r="E13" i="5"/>
  <c r="D13" i="5"/>
  <c r="B14" i="5"/>
  <c r="D15" i="5"/>
  <c r="F15" i="5"/>
  <c r="C15" i="5"/>
  <c r="E15" i="5"/>
  <c r="C13" i="5"/>
  <c r="E14" i="5"/>
  <c r="F16" i="5"/>
  <c r="D16" i="5"/>
  <c r="C16" i="5"/>
  <c r="E16" i="5"/>
  <c r="B16" i="5"/>
  <c r="F17" i="5"/>
  <c r="B17" i="5"/>
  <c r="E17" i="5"/>
  <c r="D17" i="5"/>
  <c r="D18" i="5"/>
  <c r="F18" i="5"/>
  <c r="C18" i="5"/>
  <c r="E18" i="5"/>
  <c r="B18" i="5"/>
  <c r="B12" i="5"/>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<sst xmlns="http://schemas.openxmlformats.org/spreadsheetml/2006/main" count="573" uniqueCount="326">
  <si>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</si>
  <si>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</si>
  <si>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</si>
  <si>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</si>
  <si>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</si>
  <si>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</si>
  <si>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</si>
  <si>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</si>
  <si>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</si>
  <si>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</si>
  <si>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</si>
  <si>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</si>
  <si>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</si>
  <si>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</si>
  <si>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</si>
  <si>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</si>
  <si>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</si>
  <si>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</si>
  <si>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</si>
  <si>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</si>
  <si>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</si>
  <si>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</si>
  <si>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</si>
  <si>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</si>
  <si>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</si>
  <si>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</si>
  <si>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</si>
  <si>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</si>
  <si>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</si>
  <si>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</si>
  <si>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</si>
  <si>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</si>
  <si>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</si>
  <si>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</si>
  <si>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</si>
  <si>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</si>
  <si>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Internal and external communal areas including the following:
entrances, exits, escape stairs, landings, lobbies, electrical intake/service cupboards, refuse areas. Ventilation - opening doors.</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</si>
  <si>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</si>
  <si>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</si>
  <si>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</si>
  <si>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</si>
  <si>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</si>
  <si>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</si>
  <si>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</si>
  <si>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</si>
  <si>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</si>
  <si>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</si>
  <si>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</si>
  <si>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</si>
  <si>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</si>
  <si>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</si>
  <si>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</si>
  <si>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</si>
  <si>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</si>
  <si>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</si>
  <si>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</si>
  <si>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</si>
  <si>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</si>
  <si>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</si>
  <si>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</si>
  <si>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</si>
  <si>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</si>
  <si>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</si>
  <si>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</si>
  <si>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</si>
  <si>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</si>
  <si>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</si>
  <si>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</si>
  <si>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</si>
  <si>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</si>
  <si>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</si>
  <si>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</si>
  <si>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</si>
  <si>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</si>
  <si>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</si>
  <si>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</si>
  <si>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</si>
  <si>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</si>
  <si>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</si>
  <si>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</si>
  <si>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</si>
  <si>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</si>
  <si>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</si>
  <si>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</si>
  <si>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</si>
  <si>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</si>
  <si>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</si>
  <si>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</si>
  <si>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</si>
  <si>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</si>
  <si>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</si>
  <si>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</si>
  <si>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</si>
  <si>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</si>
  <si>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</si>
  <si>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</si>
  <si>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</si>
  <si>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</si>
  <si>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</si>
  <si>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</si>
  <si>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</si>
  <si>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</si>
  <si>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</si>
  <si>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</si>
  <si>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</si>
  <si>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</si>
  <si>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</si>
  <si>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</si>
  <si>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</si>
  <si>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</si>
  <si>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</si>
  <si>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</si>
  <si>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There is no secure entry system fitted to this block and it is recommended that one is fitted in order to reduce the risk of arson, in line with Barnet Homes policy and level of arson risk for the area.</t>
  </si>
  <si>
    <t>Are bins secured and stored in a suitable location?</t>
  </si>
  <si>
    <t>Refuse bins are too close to the means of escape and need to be relocated in a secure area away from the building.</t>
  </si>
  <si>
    <t>Is fire load close to the premises minimised?</t>
  </si>
  <si>
    <t>Hazard identification - smoking</t>
  </si>
  <si>
    <t>Smoking in inappropriate places.</t>
  </si>
  <si>
    <t>Hazard identification - any other issues - specify</t>
  </si>
  <si>
    <t>Is loft hatch secured</t>
  </si>
  <si>
    <t>Means of escape</t>
  </si>
  <si>
    <t>Is escape route design satisfactory? (see Home Office guides)</t>
  </si>
  <si>
    <t>The escape stair is satisfactory for the number of persons expected in the building at any given time</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</si>
  <si>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</si>
  <si>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</si>
  <si>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</si>
  <si>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</si>
  <si>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</si>
  <si>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</si>
  <si>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</si>
  <si>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</si>
  <si>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</si>
  <si>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</si>
  <si>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</si>
  <si>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</si>
  <si>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</si>
  <si>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Emergency escape lighting</t>
  </si>
  <si>
    <t>Is emergency escape lighting coverage sufficient (internal and external)?</t>
  </si>
  <si>
    <t xml:space="preserve">Whilst the building would not necessarily require emergency lighting under Building Regulations it should be noted that the escape route (staircase) requires suitable escape route lighting system and should be fitted with a low level way guidance system to ensure that occupants can see for their means of escape in accordance with Article 14(2)(h) the RRFSO which requires an escape route to be provided with illumination of an adequate intensity.
The system should be either LED or photoluminescent and fitted to BS5266-1 for system design, BS5266-2 for LED or BS5266-6 and BS ISO16069:2017 for photoluminescent.
Refer to CIBSE Fire Guide E paragraph 7.8.4.
</t>
  </si>
  <si>
    <t>Is emergency escape lighting in good working order?</t>
  </si>
  <si>
    <t>Signage</t>
  </si>
  <si>
    <t>Is there adequate provision of fire safety signs and notices?</t>
  </si>
  <si>
    <t>No Fire Action Notice is displayed.  Display Fire Action Notices in prominent positions throughout the premises.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</si>
  <si>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</si>
  <si>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</si>
  <si>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</si>
  <si>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</si>
  <si>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</si>
  <si>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</si>
  <si>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</si>
  <si>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</si>
  <si>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</si>
  <si>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</si>
  <si>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</si>
  <si>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Provision and condition of other fire extinguishing systems</t>
  </si>
  <si>
    <t>Are dry/wet risers in good order?</t>
  </si>
  <si>
    <t>Is fireman's switch working correctly?</t>
  </si>
  <si>
    <t>Other issues</t>
  </si>
  <si>
    <t>Roof void?</t>
  </si>
  <si>
    <t>It is recommended that a roof void survey is carried out.</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</si>
  <si>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</si>
  <si>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</si>
  <si>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</si>
  <si>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</si>
  <si>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</si>
  <si>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</si>
  <si>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</si>
  <si>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</si>
  <si>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</si>
  <si>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</si>
  <si>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</si>
  <si>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</si>
  <si>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</si>
  <si>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</si>
  <si>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</si>
  <si>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</si>
  <si>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If drills are considered appropriate, are they carried out at regular intervals?</t>
  </si>
  <si>
    <t>Maintenance checks</t>
  </si>
  <si>
    <t>Are the premises generally well maintained?</t>
  </si>
  <si>
    <t>The building appears to be generally well maintained with some minor defects that form part of the action plan</t>
  </si>
  <si>
    <t>Do appropriate regular checks take place?</t>
  </si>
  <si>
    <t xml:space="preserve">Regular checks of the premises are carried out and any defects reported to the building maintenance office. </t>
  </si>
  <si>
    <t>Is the alarm system adequately maintained?</t>
  </si>
  <si>
    <t>There is no communal fire alarm.</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</si>
  <si>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</si>
  <si>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</si>
  <si>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</si>
  <si>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</si>
  <si>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</si>
  <si>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</si>
  <si>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</si>
  <si>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</si>
  <si>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Not available on site. Fire safety records are held centrally at Barnet Homes and are available online.</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</si>
  <si>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</si>
  <si>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</si>
  <si>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</si>
  <si>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</si>
  <si>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</si>
  <si>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</si>
  <si>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</si>
  <si>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</si>
  <si>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</si>
  <si>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</si>
  <si>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</si>
  <si>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</si>
  <si>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</si>
  <si>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</si>
  <si>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</si>
  <si>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STANDARD FIRE RISK ASSESSMENT TEXT</t>
  </si>
  <si>
    <t>Question No.</t>
  </si>
  <si>
    <t>The loft hatch is NOT secure and there are no fittings (hasp &amp; staple, shoot bolt or padlock present). It is recommended that these are fitted and that the loft hatch is secured.</t>
  </si>
  <si>
    <t>The travel distances are satisfactory as per the recommendations in Approved Document B</t>
  </si>
  <si>
    <t>Unable to open and inspect the electrical  intake cupboard as it would not open using local authority keys FB1, FB2 or FB4. It is recommended that the existing lock is removed and replaced with a local authority lock/padlock and that at the same time the intake cupboard is inspected.</t>
  </si>
  <si>
    <t>1 protected staircase from all floors with ventilation provided by windows. The staircase walls are solid brick construction and would withstand the passage of fire for at least 1 hour.</t>
  </si>
  <si>
    <t>Fit 'Fire Door Keep Locked' and 'Danger Electricity' signs to the electrical intake cupboard</t>
  </si>
  <si>
    <t>Fit Fire Door Keep Locked signs and Danger Electricity signs to the electrical intake cupboards (x3)</t>
  </si>
  <si>
    <t>The alarm system appears to be in good working order. Check records that the system has been tested in accordance with BS5839-1</t>
  </si>
  <si>
    <t>It is recommended that a roof void survey should be carried out.</t>
  </si>
  <si>
    <t>No secure entry or fireman's switch fitted</t>
  </si>
  <si>
    <t>None noted at the time of the survey</t>
  </si>
  <si>
    <t>There is a secure entry system fitted to this block with CCTV.</t>
  </si>
  <si>
    <t>Bins are stored in a suitable location away from the building and locked in a secure store</t>
  </si>
  <si>
    <t>Bins are stored in a purpose built bin room within the building, however the doors are not locked leaving this area open to arson and unauthorised entry.  Secure doors against unauthorised entry.</t>
  </si>
  <si>
    <t>No evidence of fire load near premises.</t>
  </si>
  <si>
    <t>There are security grills fitted in front of the flat entrance door at flat 30 and it is recommended that it is (a) removed because it is on the landlord's demise or (b) it is adapted on the escape side so that it is easy to open without the use of a key - in line with the London Fire Brigade's Guidance Note GN11. It should be noted that the reason for this recommendation is so that in the event of a fire the occupants can escape from the fire quickly without having to search for a key.</t>
  </si>
  <si>
    <t>Fit Emergency Door Release Green Box adjacent to main exit door.</t>
  </si>
  <si>
    <t xml:space="preserve">Exit door does not release on activation of the electronic door release button, we would recommend further investigation to ascertain if the magnetic lock has magnetised over a period of time and needs to be replaced. Alternatively fit a lever latch mechanism that can be released electronically or manually. </t>
  </si>
  <si>
    <t>The travel distances are not satisfactory as per the recommendations in Approved Document B and additional means of escape are required.</t>
  </si>
  <si>
    <t>Are escape routes adequately protected?
Consider: storage and electrical cupboards, refuse chutes, fire doors (incl. provision, location, self-closers, strips and seals, condition), stair ventilation</t>
  </si>
  <si>
    <t>Flats 1,2,3,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</si>
  <si>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 UPVC windows on the balconies are at a height  of 950mm to the sill level and they are not fire rated and should therefore be at a height of 1100m. It is recommended that they are replaced with fire rated pyroglass that is insulated in any future improvement works program.</t>
  </si>
  <si>
    <t>The vent holes above all the flat entrance doors are not fire/smoke rated this should be filled with a fire retardant material so as to maintain the compartmentation.</t>
  </si>
  <si>
    <t>Replace the warped fire door with cracked fire glass which leads to flats 7-11 &amp; fire door to flats 11-14 with a certified FD30S doorsets by a UKAS accredited door manufacturer which should be fitted in accordance by a third party accredited fire door installer to BS8214 that should be provided with a valid installation certificate.</t>
  </si>
  <si>
    <t>The flat windows on the first and second floors are not fire rated or insulated up to 1.1m from deck level, it is a requirement to protect the escape route from fire and therefore the height of the fire rated and insulated materials must be raised to 1.1 metres from the deck level.</t>
  </si>
  <si>
    <t>The electrical intake is not fire rated and it is recommended that a suitable fire rated enclosure is provided with a UKAS certified provider.</t>
  </si>
  <si>
    <t>The vent hole in ground floor lobby is not fire rated and should be repaired/replaced with a fire resisting material so as to maintain adequate compartmentation.</t>
  </si>
  <si>
    <t>There is a breach in compartment wall above Flats 9 &amp; 10,  this should be repaired with a fire retardant material so as to maintain the compartmentation.</t>
  </si>
  <si>
    <t>Replace missing Letterbox cover on Flat 40 with fire rated type with smoke seal.</t>
  </si>
  <si>
    <t>Confirmation is required that hatches adjacent to Flat Entry Doors are fire rated, if not they need to be provided with a 30 minute fire rated material fitted by a third party accredited fire stopping company.</t>
  </si>
  <si>
    <t>The lock on the electrical intake cupboard is broken. It is recommended that the existing lock is removed and replaced with a local authority lock/padlock.</t>
  </si>
  <si>
    <t>The toplites over all 6 flat doors are not fire rated and should be replaced with fire rated materials that have tested to BS476-22.</t>
  </si>
  <si>
    <t xml:space="preserve">The electrical intake cupboard door is not a fire rated door and it is recommended that it is replaced with a UKAS certified FD30S doorset which should be fitted in accordance to BS8214 this should be fitted by third party accredited fire door installer who must provide primary test evidence for the door and an installation certificate.  </t>
  </si>
  <si>
    <t>There is a hole in the ceiling of the electrical intake cupboard and this should be fire stopped by a third party accredited company.</t>
  </si>
  <si>
    <t>Pram shed doors and wall not fire rated. The doors should be replaced with certified FD30S doorset by a UKAS accredited door manufacturer which should be fitted in accordance by a third party accredited fire door installer to BS8214 that should be provided with a valid installation certificate along with fire resistant walls.</t>
  </si>
  <si>
    <t>Confirmation is required that panels under windows between floors are fire rated. Alternatively ensure an LD2 alarm system is fitted to all flats and the main core escape route is fully protected.</t>
  </si>
  <si>
    <t>First floor Lobby Door is not closing fully. Instruct a third party accredited fire door fitter to adjust the door so it self closes correctly.</t>
  </si>
  <si>
    <t>Window to Flats 22 &amp; 24 is within 1.8m of the escape route.  It is recommended that they are replaced with fire rated pyroglass that is insulated in any future improvement works program.</t>
  </si>
  <si>
    <t xml:space="preserve">The first floor lobby fire door has a letter box installed in it , and is no longer of FD30S integrity 
It is therefore recommended that this doorset is replaced with UKAS certified FD30S doorset which has been tested to BS476-22. The Doorset should be fitted in accordance to the manufacturer's installation instructions. </t>
  </si>
  <si>
    <t>Bin chutes require new smoke seals.</t>
  </si>
  <si>
    <t>Fusible Link Shutter required on Dust Chute in ground floor Bin Room.</t>
  </si>
  <si>
    <t>Corridors are excessive in length and require dividing doors with a UKAS certified FD30S doorset which should be fitted in accordance to BS8214.</t>
  </si>
  <si>
    <t>Photoluminescent stair treads fitted.</t>
  </si>
  <si>
    <t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t>
  </si>
  <si>
    <t xml:space="preserve">The stair nosing is contrasted with a 50mm yellow nose that will provide +30 LRV in normal lighting. However a high grade photoluminescent stair tread which is part of a BS ISO 16069 safety way guidance system should be provided in order to provide a safe means of escape in accordance with Article 14 of the RRFSO. </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</si>
  <si>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</si>
  <si>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</si>
  <si>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Not deemed necessary for this type of property.</t>
  </si>
  <si>
    <t>Yes, however, it is fitted in the smoke reservoirs please see item 20.</t>
  </si>
  <si>
    <t>The emergency lights appear to be in good order however this cannot be guaranteed as there is no evidence of any test records or test certificate.</t>
  </si>
  <si>
    <t>Fit directional signage on ground floor, staircase and 10th floor lobby.  Fit floor markers on stairs and lift landings on 10th floor.</t>
  </si>
  <si>
    <t>There is a BS5839-1 system fitted which appears to be L?</t>
  </si>
  <si>
    <t>There is currently no fire alarm fitted to the communal space. It is not deemed necessary to fit a communal fire alarm.</t>
  </si>
  <si>
    <t>In accordance with Article 13 of the RRFSO it is deemed that adequate protection is provided if the flats have an LD2 system (this would include all bedrooms), therefore recommend LD2 system is fitted to all flats because compartmentation cannot be guaranteed from flat to flat.</t>
  </si>
  <si>
    <t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t>
  </si>
  <si>
    <t>Due to the complexity and layout of the building and the associated risks it would be deemed necessary to fit a Part 1 Part 6 mixed system, the cause and effect should be determined by Euro Compliance.
Whilst there may be a stay put policy in place there could also be a point when full evacuation would be required and this would be reflected within the cause and effect of the fire alarm.</t>
  </si>
  <si>
    <t>It should also be noted that it is Barnet Homes policy to keep the communal areas sterile of any combustibles. In addition it would also be detrimental to Barnet Homes 'Stay put' policy.
Therefore a communal fire alarm is not required.</t>
  </si>
  <si>
    <t xml:space="preserve">In accordance with Article 13 of the RRFSO it is deemed that adequate protection is provided if the flats have an LD2 system (this would include all bedrooms).
It was unknown at the time of the survey if all flats have been fitted with LD2. 
As the compartmentation cannot be fully guaranteed within this type of building all flats should be equipped with an LD2 detection system this way if smoke percolates from flat to flat all residents will be alerted. 
Due to the complexity and layout of the building and the associated risks it would be deemed necessary to fit a Part 1 Part 6 mixed system (L3/LD2), the cause and effect should be determined by Euro Compliance.
</t>
  </si>
  <si>
    <t>There is no evidence that the Fire Alarm test has been carried out. Make provision for the alarm to be tested in accordance with BS5839-1 weekly and annually.</t>
  </si>
  <si>
    <t>Is the level of compartmentation adequate?
(Special consideration should be given to converted or non 'purpose built' premises.)</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</si>
  <si>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</si>
  <si>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A survey needs to be carried out above the false ceilings to ensure that the compartmentation has not been breached.</t>
  </si>
  <si>
    <t>There is paint delamination on the ceilings in this block this should be removed and the ceilings redecorated with a flame retardant coating to prevent flashover from occurring.</t>
  </si>
  <si>
    <t>There is wood chip on the walls in this building this should be removed and the walls redecorated with a flame retardant coating to provide class 0.</t>
  </si>
  <si>
    <t>Confirmation required that paint is Class 0. If not then provide a class 0 system for all communal parts.</t>
  </si>
  <si>
    <t>Confirmation is required that external cladding and external wall behind cladding are fire rated.</t>
  </si>
  <si>
    <t>Confirmation is required that external cladding to the rear of the premises complies with current Building Regulations and has been installed correctly and tested.</t>
  </si>
  <si>
    <t>Unknown internal surveys required to ascertain if there is kitchen or bathroom vents that pass from flat to flat.</t>
  </si>
  <si>
    <t xml:space="preserve">The communal areas should be sterile areas and as such it is considered that fire extinguishers are not required. It should be noted that fire extinguishers would only be for the use of trained staff.
</t>
  </si>
  <si>
    <t>Unable to access the DRM outlet on the 10th floor and the inlet on the ground floor. Replace locks and carry out a follow up full visual inspection. Records should be checked to ascertain the date the DRM was last tested.</t>
  </si>
  <si>
    <t>Dry risers appeared to be in satisfactory order with no defects.</t>
  </si>
  <si>
    <t>Fireman's switch is defective repair/replace.</t>
  </si>
  <si>
    <t>The electrical intake cupboard was checked and clear and secured with an FB lock.</t>
  </si>
  <si>
    <t>There is no evidence of communication to the resident of what to do in the event of fire or the actuation of the fire alarm . We would suggest informing residents to Fully Evacuate in the event of fire or the fire alarm actuating, as compartmentation cannot be relied on.</t>
  </si>
  <si>
    <t>Are regular maintenance check carried out?</t>
  </si>
  <si>
    <t>Confirmation required that regular maintenance checks are carried out.</t>
  </si>
  <si>
    <t>There is a communal alarm that is not required for this type of property and should be removed if there is a stay put/stay safe strategy for the building.</t>
  </si>
  <si>
    <t>Consider installing domestic sprinkler systems in all flats.</t>
  </si>
  <si>
    <t>Article 22 RR(FS)O 2005 Other occupiers risk assessments.</t>
  </si>
  <si>
    <t xml:space="preserve">The ventilation grills on the escape route are below 1.1m and should be filled with a fire retardant material or should be relocated to a position above 1.1m. </t>
  </si>
  <si>
    <t>Fire Door opposite Flat 1 is not closing properly as it is catching on the carpet. Instruct a third party accredited fire door fitter to adjust the door so it self closes fully.</t>
  </si>
  <si>
    <t>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t>
  </si>
  <si>
    <t>In accordance with article 13 we would recommend the removal of all fire extinguishers as they pose a risk to all the residents who could use them inappropriately inflicting harm upon themselves and potentially those around them therefore we would recommend that these are removed and that a fire blanket/s is/are fitted in their place.</t>
  </si>
  <si>
    <t>Pursuant to Article 22, request Fire Risk Assessments for Ground Floor Commercial Premises to confirm there is adequate compartmentation between purpose groups.</t>
  </si>
  <si>
    <t>Other please fill in</t>
  </si>
  <si>
    <r>
      <rPr>
        <b/>
        <sz val="10"/>
        <color rgb="FF0000CC"/>
        <rFont val="Arial"/>
        <family val="2"/>
      </rPr>
      <t xml:space="preserve">              </t>
    </r>
    <r>
      <rPr>
        <b/>
        <u/>
        <sz val="10"/>
        <color rgb="FF0000CC"/>
        <rFont val="Arial"/>
        <family val="2"/>
      </rPr>
      <t>Text options</t>
    </r>
  </si>
  <si>
    <r>
      <t xml:space="preserve">Flat entrance doors 1, 3, 4, 5 and 6 (x5 in total) are GRP type Nan-Ya slab globally assessed fire doors. It should be noted that the fire risk surveyor and Barnet Homes are aware of the recent Government statement relating to these types of doors. The Government press release states </t>
    </r>
    <r>
      <rPr>
        <i/>
        <sz val="9"/>
        <color rgb="FF0000CC"/>
        <rFont val="Arial"/>
        <family val="2"/>
      </rPr>
      <t>"Housing Secretary updates Parliament on the fire door investigation and confirms experts advise the risk to public safety remains low."</t>
    </r>
    <r>
      <rPr>
        <sz val="9"/>
        <color rgb="FF0000CC"/>
        <rFont val="Arial"/>
        <family val="2"/>
      </rPr>
      <t xml:space="preserve"> To read the Government's full press release as well as other relevant guidance please visit </t>
    </r>
    <r>
      <rPr>
        <b/>
        <sz val="9"/>
        <color rgb="FF0000CC"/>
        <rFont val="Arial"/>
        <family val="2"/>
      </rPr>
      <t xml:space="preserve">https://www.gov.uk/government/news/update-on-fire-doors-investigation-risk-to-public-safety-remains-low 
</t>
    </r>
    <r>
      <rPr>
        <sz val="9"/>
        <color rgb="FF0000CC"/>
        <rFont val="Arial"/>
        <family val="2"/>
      </rPr>
      <t>It is nevertheless recommended that all of these GRP are replaced with UKAS certified FD30S doorsets which have been tested to BS476-22. Doorsets should be fitted in accordance to the manufacturer's installation instructions. It is recommended that these doors are replaced.</t>
    </r>
  </si>
  <si>
    <t>There were combustibles adjacent to flat 15 That had ignitions sources and they need to be cleared</t>
  </si>
  <si>
    <t>There were no combustibles noted by ignition sources  at time of survey.</t>
  </si>
  <si>
    <t>No Internal survey carried out.</t>
  </si>
  <si>
    <t>Yes/No/
NA/NK</t>
  </si>
  <si>
    <t>Comment</t>
  </si>
  <si>
    <t>Is the flat entrance door a 30 minute fire door?</t>
  </si>
  <si>
    <t>Does the flat entrance door have 3 steel hinges?</t>
  </si>
  <si>
    <t>Does the flat entrance door have intumescent strips and smoke seals?</t>
  </si>
  <si>
    <t>NA</t>
  </si>
  <si>
    <t>Does the flat entrance door have an adequate self-closing device?</t>
  </si>
  <si>
    <t>NK</t>
  </si>
  <si>
    <t>Is the hard-wired smoke detection fitted in the flat entrance hallway? 
(State if linked or independent from common alarm systems - if present)</t>
  </si>
  <si>
    <t>Does compartmentation between flat/common area appear adequate?</t>
  </si>
  <si>
    <t>Is there an internal protected lobby (FD20 doors) where required?</t>
  </si>
  <si>
    <t>Any further information from Surveyor:</t>
  </si>
  <si>
    <t>Insert picture</t>
  </si>
  <si>
    <t>The Fire Risk Assessment was undertaken by Mr Haddon McLean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</si>
  <si>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a secure entry system fitted to this block.</t>
  </si>
  <si>
    <t>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t>
  </si>
  <si>
    <t>3.10.19</t>
  </si>
  <si>
    <t>Granville Point 1-60 NW2 2LJ</t>
  </si>
  <si>
    <t>15 floor tower block, concrete and brick, frame. Recent replaced external cladding which meets current standards and requirements. Flat roof. Built approximately 1960s.</t>
  </si>
  <si>
    <t xml:space="preserve">Residents demise. </t>
  </si>
  <si>
    <t>There were no combustibles noted at time of survey.</t>
  </si>
  <si>
    <t xml:space="preserve">Bin chutes recently upgraded. </t>
  </si>
  <si>
    <t xml:space="preserve">60 self contained flats.2 stairs,  2 lifts, bin chutes. Openable windows. DRM </t>
  </si>
  <si>
    <t>2 protected staircase from all floors with ventilation provided by windows. The staircase walls are solid brick construction and would withstand the passage of fire for at least 1 hour.</t>
  </si>
  <si>
    <t>25.6.19</t>
  </si>
  <si>
    <t xml:space="preserve">The service document attached to the DRM is for extinguishers and does not give relevant information as required. </t>
  </si>
  <si>
    <t>Flat 54 i not FD30S doors and should be replaced with certified FD30S doorset by a UKAS accredited door manufacturer which should be fitted in accordance by a third party accredited fire door installer to BS8214 that should be provided with a valid installation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</si>
</sst>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46"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CC"/>
      <name val="Arial"/>
      <family val="2"/>
    </font>
    <font>
      <b/>
      <u/>
      <sz val="14"/>
      <color rgb="FF0000CC"/>
      <name val="Calibri"/>
      <family val="2"/>
      <scheme val="minor"/>
    </font>
    <font>
      <sz val="10"/>
      <color rgb="FF0000CC"/>
      <name val="Arial"/>
      <family val="2"/>
    </font>
    <font>
      <b/>
      <u/>
      <sz val="10"/>
      <color rgb="FF0000CC"/>
      <name val="Arial"/>
      <family val="2"/>
    </font>
    <font>
      <b/>
      <sz val="10"/>
      <color rgb="FF0000CC"/>
      <name val="Arial"/>
      <family val="2"/>
    </font>
    <font>
      <i/>
      <sz val="10"/>
      <color rgb="FF0000CC"/>
      <name val="Calibri"/>
      <family val="2"/>
      <scheme val="minor"/>
    </font>
    <font>
      <i/>
      <sz val="9"/>
      <color rgb="FF0000CC"/>
      <name val="Arial"/>
      <family val="2"/>
    </font>
    <font>
      <b/>
      <sz val="9"/>
      <color rgb="FF0000CC"/>
      <name val="Arial"/>
      <family val="2"/>
    </font>
    <font>
      <sz val="10"/>
      <color rgb="FF0000CC"/>
      <name val="Calibri"/>
      <family val="2"/>
      <scheme val="minor"/>
    </font>
    <font>
      <b/>
      <sz val="12"/>
      <name val="Arial"/>
      <family val="2"/>
    </font>
  </fonts>
  <fills count="9">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s>
  <borders count="61">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2">
    <xf numFmtId="0" fontId="0" fillId="0" borderId="0"/>
    <xf numFmtId="0" fontId="12" fillId="0" borderId="0"/>
  </cellStyleXfs>
  <cellXfs count="275">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10" fillId="0" borderId="57"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0" fillId="0" borderId="0" xfId="0" applyAlignment="1">
      <alignment vertical="top" wrapText="1"/>
    </xf>
    <xf numFmtId="0" fontId="2" fillId="0" borderId="2" xfId="0" applyFont="1" applyBorder="1"/>
    <xf numFmtId="0" fontId="5" fillId="0" borderId="2" xfId="0" applyFont="1" applyBorder="1" applyAlignment="1">
      <alignment horizontal="right" vertical="top"/>
    </xf>
    <xf numFmtId="0" fontId="0" fillId="0" borderId="2" xfId="0" applyBorder="1" applyAlignment="1">
      <alignment vertical="top" wrapText="1"/>
    </xf>
    <xf numFmtId="0" fontId="37" fillId="0" borderId="58" xfId="0" applyFont="1" applyBorder="1" applyAlignment="1">
      <alignment vertical="center"/>
    </xf>
    <xf numFmtId="0" fontId="38" fillId="0" borderId="0" xfId="0" applyFont="1"/>
    <xf numFmtId="0" fontId="39" fillId="0" borderId="58" xfId="0" applyFont="1" applyBorder="1" applyAlignment="1">
      <alignment horizontal="left" vertical="center"/>
    </xf>
    <xf numFmtId="0" fontId="39" fillId="0" borderId="0" xfId="0" applyFont="1" applyAlignment="1">
      <alignment horizontal="left" vertical="center"/>
    </xf>
    <xf numFmtId="0" fontId="38" fillId="0" borderId="60" xfId="0" applyFont="1" applyBorder="1" applyAlignment="1">
      <alignment horizontal="center" vertical="top"/>
    </xf>
    <xf numFmtId="0" fontId="41" fillId="0" borderId="27" xfId="0" applyFont="1" applyBorder="1" applyAlignment="1">
      <alignment vertical="top" wrapText="1"/>
    </xf>
    <xf numFmtId="0" fontId="36" fillId="0" borderId="2" xfId="0" applyFont="1" applyBorder="1" applyAlignment="1" applyProtection="1">
      <alignment vertical="top" wrapText="1"/>
      <protection locked="0"/>
    </xf>
    <xf numFmtId="0" fontId="38" fillId="0" borderId="53" xfId="0" applyFont="1" applyBorder="1"/>
    <xf numFmtId="0" fontId="36" fillId="0" borderId="57" xfId="0" applyFont="1" applyBorder="1" applyAlignment="1" applyProtection="1">
      <alignment vertical="top" wrapText="1"/>
      <protection locked="0"/>
    </xf>
    <xf numFmtId="0" fontId="36" fillId="0" borderId="53" xfId="0" applyFont="1" applyBorder="1" applyAlignment="1">
      <alignment vertical="top" wrapText="1"/>
    </xf>
    <xf numFmtId="0" fontId="38" fillId="0" borderId="57" xfId="0" applyFont="1" applyBorder="1"/>
    <xf numFmtId="0" fontId="36" fillId="0" borderId="53" xfId="0" applyFont="1" applyBorder="1" applyAlignment="1" applyProtection="1">
      <alignment vertical="top" wrapText="1"/>
      <protection locked="0"/>
    </xf>
    <xf numFmtId="0" fontId="38" fillId="0" borderId="2" xfId="0" applyFont="1" applyBorder="1" applyAlignment="1" applyProtection="1">
      <alignment vertical="top" wrapText="1"/>
      <protection locked="0"/>
    </xf>
    <xf numFmtId="0" fontId="38" fillId="0" borderId="53" xfId="0" applyFont="1" applyBorder="1" applyAlignment="1">
      <alignment wrapText="1"/>
    </xf>
    <xf numFmtId="0" fontId="38" fillId="2" borderId="60" xfId="0" applyFont="1" applyFill="1" applyBorder="1" applyAlignment="1">
      <alignment horizontal="center" vertical="top"/>
    </xf>
    <xf numFmtId="0" fontId="38" fillId="0" borderId="0" xfId="0" applyFont="1" applyAlignment="1">
      <alignment vertical="top" wrapText="1"/>
    </xf>
    <xf numFmtId="0" fontId="36" fillId="0" borderId="57" xfId="0" applyFont="1" applyBorder="1" applyAlignment="1" applyProtection="1">
      <alignment horizontal="left" vertical="top" wrapText="1"/>
      <protection locked="0"/>
    </xf>
    <xf numFmtId="0" fontId="38" fillId="0" borderId="42" xfId="0" applyFont="1" applyBorder="1" applyAlignment="1" applyProtection="1">
      <alignment vertical="top" wrapText="1"/>
      <protection locked="0"/>
    </xf>
    <xf numFmtId="0" fontId="36" fillId="0" borderId="53" xfId="0" applyFont="1" applyBorder="1" applyAlignment="1" applyProtection="1">
      <alignment horizontal="left" vertical="top" wrapText="1"/>
      <protection locked="0"/>
    </xf>
    <xf numFmtId="0" fontId="36" fillId="0" borderId="53" xfId="1" applyFont="1" applyBorder="1" applyAlignment="1" applyProtection="1">
      <alignment vertical="top" wrapText="1"/>
      <protection locked="0"/>
    </xf>
    <xf numFmtId="0" fontId="36" fillId="0" borderId="57" xfId="1" applyFont="1" applyBorder="1" applyAlignment="1" applyProtection="1">
      <alignment horizontal="left" vertical="top" wrapText="1"/>
      <protection locked="0"/>
    </xf>
    <xf numFmtId="0" fontId="36" fillId="0" borderId="57" xfId="0" applyFont="1" applyBorder="1" applyAlignment="1">
      <alignment wrapText="1"/>
    </xf>
    <xf numFmtId="0" fontId="41" fillId="0" borderId="27" xfId="0" applyFont="1" applyBorder="1" applyAlignment="1">
      <alignment vertical="top"/>
    </xf>
    <xf numFmtId="0" fontId="36" fillId="0" borderId="19" xfId="0" applyFont="1" applyBorder="1" applyAlignment="1">
      <alignment vertical="top"/>
    </xf>
    <xf numFmtId="0" fontId="36" fillId="0" borderId="19" xfId="0" applyFont="1" applyBorder="1" applyAlignment="1">
      <alignment vertical="top" wrapText="1"/>
    </xf>
    <xf numFmtId="0" fontId="38" fillId="0" borderId="0" xfId="0" applyFont="1" applyAlignment="1">
      <alignment vertical="top"/>
    </xf>
    <xf numFmtId="0" fontId="38" fillId="0" borderId="0" xfId="0" applyFont="1" applyAlignment="1">
      <alignment horizontal="center" vertical="center"/>
    </xf>
    <xf numFmtId="0" fontId="44" fillId="0" borderId="0" xfId="0" applyFont="1" applyAlignment="1">
      <alignment vertical="top"/>
    </xf>
    <xf numFmtId="0" fontId="38" fillId="0" borderId="0" xfId="0" applyFont="1" applyAlignment="1">
      <alignment horizontal="center" vertical="top"/>
    </xf>
    <xf numFmtId="0" fontId="45" fillId="0" borderId="0" xfId="1" applyFont="1" applyAlignment="1">
      <alignment horizontal="left" vertical="top" wrapText="1"/>
    </xf>
    <xf numFmtId="0" fontId="12" fillId="0" borderId="0" xfId="1"/>
    <xf numFmtId="0" fontId="12" fillId="0" borderId="0" xfId="1" applyAlignment="1">
      <alignment horizontal="left" vertical="top" wrapText="1"/>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Alignment="1" applyProtection="1">
      <protection locked="0"/>
    </xf>
    <xf numFmtId="0" fontId="3" fillId="0" borderId="41" xfId="0" applyFont="1" applyBorder="1" applyAlignment="1" applyProtection="1">
      <protection locked="0"/>
    </xf>
    <xf numFmtId="0" fontId="3" fillId="0" borderId="42" xfId="0" applyFont="1" applyBorder="1" applyAlignment="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applyAlignment="1"/>
    <xf numFmtId="0" fontId="0" fillId="0" borderId="2" xfId="0" applyBorder="1" applyAlignment="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applyAlignment="1"/>
    <xf numFmtId="0" fontId="0" fillId="0" borderId="41" xfId="0" applyBorder="1" applyAlignment="1"/>
    <xf numFmtId="0" fontId="0" fillId="0" borderId="42" xfId="0" applyBorder="1" applyAlignment="1"/>
    <xf numFmtId="0" fontId="4" fillId="0" borderId="51" xfId="0" applyFont="1" applyBorder="1" applyAlignment="1">
      <alignment horizontal="left" vertical="top"/>
    </xf>
    <xf numFmtId="0" fontId="0" fillId="0" borderId="51" xfId="0" applyBorder="1" applyAlignment="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0" fillId="8" borderId="0" xfId="0" applyFill="1" applyAlignment="1">
      <alignment horizontal="center" vertical="center"/>
    </xf>
    <xf numFmtId="0" fontId="0" fillId="8" borderId="0" xfId="0" applyFill="1" applyAlignment="1">
      <alignment horizont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xf numFmtId="0" fontId="39" fillId="0" borderId="59" xfId="0" applyFont="1" applyBorder="1" applyAlignment="1">
      <alignment horizontal="left" vertical="center"/>
    </xf>
  </cellXfs>
  <cellStyles count="2">
    <cellStyle name="Normal" xfId="0" builtinId="0"/>
    <cellStyle name="Normal 3" xfId="1" xr:uid="{00000000-0005-0000-0000-00000100000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17" Type="http://schemas.openxmlformats.org/officeDocument/2006/relationships/customXml" Target="../customXml/item3.xml" /><Relationship Id="rId2" Type="http://schemas.openxmlformats.org/officeDocument/2006/relationships/worksheet" Target="worksheets/sheet2.xml" /><Relationship Id="rId16" Type="http://schemas.openxmlformats.org/officeDocument/2006/relationships/customXml" Target="../customXml/item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ustomXml" Target="../customXml/item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1" Type="http://schemas.openxmlformats.org/officeDocument/2006/relationships/image" Target="../media/image3.emf" /></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 /><Relationship Id="rId2" Type="http://schemas.openxmlformats.org/officeDocument/2006/relationships/image" Target="../media/image5.jpeg" /><Relationship Id="rId1" Type="http://schemas.openxmlformats.org/officeDocument/2006/relationships/image" Target="../media/image4.jpeg" /><Relationship Id="rId6" Type="http://schemas.openxmlformats.org/officeDocument/2006/relationships/image" Target="../media/image9.jpeg" /><Relationship Id="rId5" Type="http://schemas.openxmlformats.org/officeDocument/2006/relationships/image" Target="../media/image8.jpeg" /><Relationship Id="rId4" Type="http://schemas.openxmlformats.org/officeDocument/2006/relationships/image" Target="../media/image7.jpeg" /></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72943</xdr:rowOff>
    </xdr:from>
    <xdr:to>
      <xdr:col>5</xdr:col>
      <xdr:colOff>4884</xdr:colOff>
      <xdr:row>22</xdr:row>
      <xdr:rowOff>161192</xdr:rowOff>
    </xdr:to>
    <xdr:pic>
      <xdr:nvPicPr>
        <xdr:cNvPr id="2" name="Picture 1">
          <a:extLst>
            <a:ext uri="{FF2B5EF4-FFF2-40B4-BE49-F238E27FC236}">
              <a16:creationId xmlns:a16="http://schemas.microsoft.com/office/drawing/2014/main" id="{B4264BB3-E4EF-9F4E-AA89-5246BA0251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3096"/>
          <a:ext cx="3057769" cy="2808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68384</xdr:colOff>
      <xdr:row>9</xdr:row>
      <xdr:rowOff>23821</xdr:rowOff>
    </xdr:to>
    <xdr:pic>
      <xdr:nvPicPr>
        <xdr:cNvPr id="2" name="Picture 1">
          <a:extLst>
            <a:ext uri="{FF2B5EF4-FFF2-40B4-BE49-F238E27FC236}">
              <a16:creationId xmlns:a16="http://schemas.microsoft.com/office/drawing/2014/main" id="{1735272F-2FCD-C145-BFDB-5EC90B9E0B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89537" cy="1474550"/>
        </a:xfrm>
        <a:prstGeom prst="rect">
          <a:avLst/>
        </a:prstGeom>
      </xdr:spPr>
    </xdr:pic>
    <xdr:clientData/>
  </xdr:twoCellAnchor>
  <xdr:twoCellAnchor editAs="oneCell">
    <xdr:from>
      <xdr:col>2</xdr:col>
      <xdr:colOff>527538</xdr:colOff>
      <xdr:row>0</xdr:row>
      <xdr:rowOff>0</xdr:rowOff>
    </xdr:from>
    <xdr:to>
      <xdr:col>5</xdr:col>
      <xdr:colOff>4883</xdr:colOff>
      <xdr:row>9</xdr:row>
      <xdr:rowOff>24424</xdr:rowOff>
    </xdr:to>
    <xdr:pic>
      <xdr:nvPicPr>
        <xdr:cNvPr id="5" name="Picture 4">
          <a:extLst>
            <a:ext uri="{FF2B5EF4-FFF2-40B4-BE49-F238E27FC236}">
              <a16:creationId xmlns:a16="http://schemas.microsoft.com/office/drawing/2014/main" id="{8A7F660C-5AC0-6141-AC59-414E9051A5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8691" y="0"/>
          <a:ext cx="1309077" cy="1475154"/>
        </a:xfrm>
        <a:prstGeom prst="rect">
          <a:avLst/>
        </a:prstGeom>
      </xdr:spPr>
    </xdr:pic>
    <xdr:clientData/>
  </xdr:twoCellAnchor>
  <xdr:twoCellAnchor editAs="oneCell">
    <xdr:from>
      <xdr:col>5</xdr:col>
      <xdr:colOff>554647</xdr:colOff>
      <xdr:row>0</xdr:row>
      <xdr:rowOff>0</xdr:rowOff>
    </xdr:from>
    <xdr:to>
      <xdr:col>8</xdr:col>
      <xdr:colOff>19539</xdr:colOff>
      <xdr:row>8</xdr:row>
      <xdr:rowOff>136770</xdr:rowOff>
    </xdr:to>
    <xdr:pic>
      <xdr:nvPicPr>
        <xdr:cNvPr id="6" name="Picture 5">
          <a:extLst>
            <a:ext uri="{FF2B5EF4-FFF2-40B4-BE49-F238E27FC236}">
              <a16:creationId xmlns:a16="http://schemas.microsoft.com/office/drawing/2014/main" id="{DAB95294-B142-1A4D-A830-1E31CA30B3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07532" y="0"/>
          <a:ext cx="1296622" cy="1426308"/>
        </a:xfrm>
        <a:prstGeom prst="rect">
          <a:avLst/>
        </a:prstGeom>
      </xdr:spPr>
    </xdr:pic>
    <xdr:clientData/>
  </xdr:twoCellAnchor>
  <xdr:twoCellAnchor editAs="oneCell">
    <xdr:from>
      <xdr:col>0</xdr:col>
      <xdr:colOff>0</xdr:colOff>
      <xdr:row>9</xdr:row>
      <xdr:rowOff>78155</xdr:rowOff>
    </xdr:from>
    <xdr:to>
      <xdr:col>2</xdr:col>
      <xdr:colOff>58616</xdr:colOff>
      <xdr:row>18</xdr:row>
      <xdr:rowOff>24423</xdr:rowOff>
    </xdr:to>
    <xdr:pic>
      <xdr:nvPicPr>
        <xdr:cNvPr id="7" name="Picture 6">
          <a:extLst>
            <a:ext uri="{FF2B5EF4-FFF2-40B4-BE49-F238E27FC236}">
              <a16:creationId xmlns:a16="http://schemas.microsoft.com/office/drawing/2014/main" id="{C32FB73A-6CDD-6741-A3B1-802EB80D96B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528885"/>
          <a:ext cx="1279769" cy="1397000"/>
        </a:xfrm>
        <a:prstGeom prst="rect">
          <a:avLst/>
        </a:prstGeom>
      </xdr:spPr>
    </xdr:pic>
    <xdr:clientData/>
  </xdr:twoCellAnchor>
  <xdr:twoCellAnchor editAs="oneCell">
    <xdr:from>
      <xdr:col>2</xdr:col>
      <xdr:colOff>547077</xdr:colOff>
      <xdr:row>9</xdr:row>
      <xdr:rowOff>63176</xdr:rowOff>
    </xdr:from>
    <xdr:to>
      <xdr:col>5</xdr:col>
      <xdr:colOff>14653</xdr:colOff>
      <xdr:row>18</xdr:row>
      <xdr:rowOff>16606</xdr:rowOff>
    </xdr:to>
    <xdr:pic>
      <xdr:nvPicPr>
        <xdr:cNvPr id="8" name="Picture 7">
          <a:extLst>
            <a:ext uri="{FF2B5EF4-FFF2-40B4-BE49-F238E27FC236}">
              <a16:creationId xmlns:a16="http://schemas.microsoft.com/office/drawing/2014/main" id="{C1F68228-6615-0B48-BABD-D11FCD461E2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68230" y="1513906"/>
          <a:ext cx="1299308" cy="1404162"/>
        </a:xfrm>
        <a:prstGeom prst="rect">
          <a:avLst/>
        </a:prstGeom>
      </xdr:spPr>
    </xdr:pic>
    <xdr:clientData/>
  </xdr:twoCellAnchor>
  <xdr:twoCellAnchor editAs="oneCell">
    <xdr:from>
      <xdr:col>5</xdr:col>
      <xdr:colOff>588838</xdr:colOff>
      <xdr:row>9</xdr:row>
      <xdr:rowOff>39079</xdr:rowOff>
    </xdr:from>
    <xdr:to>
      <xdr:col>7</xdr:col>
      <xdr:colOff>591038</xdr:colOff>
      <xdr:row>17</xdr:row>
      <xdr:rowOff>99645</xdr:rowOff>
    </xdr:to>
    <xdr:pic>
      <xdr:nvPicPr>
        <xdr:cNvPr id="10" name="Picture 9">
          <a:extLst>
            <a:ext uri="{FF2B5EF4-FFF2-40B4-BE49-F238E27FC236}">
              <a16:creationId xmlns:a16="http://schemas.microsoft.com/office/drawing/2014/main" id="{00F52EE4-3B26-3B43-82F4-B825BB26546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41723" y="1489809"/>
          <a:ext cx="1223353" cy="1350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abSelected="1" zoomScaleNormal="100" workbookViewId="0">
      <selection activeCell="A26" sqref="A26:E29"/>
    </sheetView>
  </sheetViews>
  <sheetFormatPr defaultRowHeight="12.75" x14ac:dyDescent="0.15"/>
  <cols>
    <col min="6" max="6" width="3.7734375" customWidth="1"/>
    <col min="9" max="16" width="8.22265625" customWidth="1"/>
    <col min="17" max="17" width="10.515625" customWidth="1"/>
  </cols>
  <sheetData>
    <row r="1" spans="1:17" x14ac:dyDescent="0.15">
      <c r="A1" s="77" t="s">
        <v>0</v>
      </c>
      <c r="B1" s="77" t="s">
        <v>0</v>
      </c>
      <c r="O1" s="25"/>
      <c r="P1" s="74" t="s">
        <v>1</v>
      </c>
      <c r="Q1" s="75"/>
    </row>
    <row r="2" spans="1:17" ht="20.25" x14ac:dyDescent="0.25">
      <c r="A2" s="73"/>
      <c r="Q2" s="1"/>
    </row>
    <row r="3" spans="1:17" ht="20.25" x14ac:dyDescent="0.25">
      <c r="Q3" s="95" t="s">
        <v>2</v>
      </c>
    </row>
    <row r="4" spans="1:17" ht="12.75" customHeight="1" x14ac:dyDescent="0.15">
      <c r="Q4" s="96" t="s">
        <v>3</v>
      </c>
    </row>
    <row r="5" spans="1:17" x14ac:dyDescent="0.15">
      <c r="A5" s="117"/>
      <c r="B5" s="176"/>
      <c r="C5" s="176"/>
    </row>
    <row r="6" spans="1:17" ht="14.1" customHeight="1" x14ac:dyDescent="0.15">
      <c r="A6" s="177"/>
      <c r="B6" s="178"/>
      <c r="C6" s="178"/>
      <c r="D6" s="178"/>
      <c r="E6" s="179"/>
      <c r="G6" s="77" t="s">
        <v>4</v>
      </c>
      <c r="J6" s="196" t="s">
        <v>5</v>
      </c>
      <c r="K6" s="197"/>
      <c r="L6" s="198"/>
    </row>
    <row r="7" spans="1:17" ht="5.0999999999999996" customHeight="1" x14ac:dyDescent="0.15">
      <c r="A7" s="180"/>
      <c r="B7" s="181"/>
      <c r="C7" s="181"/>
      <c r="D7" s="181"/>
      <c r="E7" s="182"/>
    </row>
    <row r="8" spans="1:17" ht="14.1" customHeight="1" x14ac:dyDescent="0.15">
      <c r="A8" s="180"/>
      <c r="B8" s="181"/>
      <c r="C8" s="181"/>
      <c r="D8" s="181"/>
      <c r="E8" s="182"/>
      <c r="G8" s="94" t="s">
        <v>6</v>
      </c>
      <c r="J8" s="199" t="s">
        <v>315</v>
      </c>
      <c r="K8" s="200"/>
      <c r="L8" s="201"/>
      <c r="M8" s="114"/>
    </row>
    <row r="9" spans="1:17" ht="5.0999999999999996" customHeight="1" x14ac:dyDescent="0.15">
      <c r="A9" s="180"/>
      <c r="B9" s="181"/>
      <c r="C9" s="181"/>
      <c r="D9" s="181"/>
      <c r="E9" s="182"/>
    </row>
    <row r="10" spans="1:17" ht="14.1" customHeight="1" x14ac:dyDescent="0.15">
      <c r="A10" s="180"/>
      <c r="B10" s="181"/>
      <c r="C10" s="181"/>
      <c r="D10" s="181"/>
      <c r="E10" s="182"/>
      <c r="G10" t="s">
        <v>7</v>
      </c>
      <c r="L10" s="212" t="s">
        <v>8</v>
      </c>
      <c r="M10" s="213"/>
      <c r="N10" s="213"/>
      <c r="O10" s="213"/>
      <c r="P10" s="213"/>
      <c r="Q10" s="214"/>
    </row>
    <row r="11" spans="1:17" x14ac:dyDescent="0.15">
      <c r="A11" s="180"/>
      <c r="B11" s="181"/>
      <c r="C11" s="181"/>
      <c r="D11" s="181"/>
      <c r="E11" s="182"/>
    </row>
    <row r="12" spans="1:17" ht="5.0999999999999996" customHeight="1" x14ac:dyDescent="0.15">
      <c r="A12" s="180"/>
      <c r="B12" s="181"/>
      <c r="C12" s="181"/>
      <c r="D12" s="181"/>
      <c r="E12" s="182"/>
    </row>
    <row r="13" spans="1:17" ht="14.1" customHeight="1" x14ac:dyDescent="0.15">
      <c r="A13" s="180"/>
      <c r="B13" s="181"/>
      <c r="C13" s="181"/>
      <c r="D13" s="181"/>
      <c r="E13" s="182"/>
      <c r="G13" t="s">
        <v>9</v>
      </c>
      <c r="J13" s="186" t="s">
        <v>312</v>
      </c>
      <c r="K13" s="187"/>
      <c r="L13" s="187"/>
      <c r="M13" s="187"/>
      <c r="N13" s="187"/>
      <c r="O13" s="187"/>
      <c r="P13" s="187"/>
      <c r="Q13" s="188"/>
    </row>
    <row r="14" spans="1:17" ht="14.1" customHeight="1" x14ac:dyDescent="0.15">
      <c r="A14" s="180"/>
      <c r="B14" s="181"/>
      <c r="C14" s="181"/>
      <c r="D14" s="181"/>
      <c r="E14" s="182"/>
      <c r="G14" s="195" t="s">
        <v>10</v>
      </c>
      <c r="H14" s="195"/>
      <c r="I14" s="2"/>
      <c r="J14" s="189"/>
      <c r="K14" s="190"/>
      <c r="L14" s="190"/>
      <c r="M14" s="190"/>
      <c r="N14" s="190"/>
      <c r="O14" s="190"/>
      <c r="P14" s="190"/>
      <c r="Q14" s="191"/>
    </row>
    <row r="15" spans="1:17" ht="14.1" customHeight="1" x14ac:dyDescent="0.15">
      <c r="A15" s="180"/>
      <c r="B15" s="181"/>
      <c r="C15" s="181"/>
      <c r="D15" s="181"/>
      <c r="E15" s="182"/>
      <c r="G15" s="195"/>
      <c r="H15" s="195"/>
      <c r="I15" s="2"/>
      <c r="J15" s="189"/>
      <c r="K15" s="190"/>
      <c r="L15" s="190"/>
      <c r="M15" s="190"/>
      <c r="N15" s="190"/>
      <c r="O15" s="190"/>
      <c r="P15" s="190"/>
      <c r="Q15" s="191"/>
    </row>
    <row r="16" spans="1:17" ht="14.1" customHeight="1" x14ac:dyDescent="0.15">
      <c r="A16" s="180"/>
      <c r="B16" s="181"/>
      <c r="C16" s="181"/>
      <c r="D16" s="181"/>
      <c r="E16" s="182"/>
      <c r="G16" s="195"/>
      <c r="H16" s="195"/>
      <c r="I16" s="2"/>
      <c r="J16" s="189"/>
      <c r="K16" s="190"/>
      <c r="L16" s="190"/>
      <c r="M16" s="190"/>
      <c r="N16" s="190"/>
      <c r="O16" s="190"/>
      <c r="P16" s="190"/>
      <c r="Q16" s="191"/>
    </row>
    <row r="17" spans="1:17" ht="14.1" customHeight="1" x14ac:dyDescent="0.15">
      <c r="A17" s="180"/>
      <c r="B17" s="181"/>
      <c r="C17" s="181"/>
      <c r="D17" s="181"/>
      <c r="E17" s="182"/>
      <c r="G17" s="195"/>
      <c r="H17" s="195"/>
      <c r="I17" s="2"/>
      <c r="J17" s="189"/>
      <c r="K17" s="190"/>
      <c r="L17" s="190"/>
      <c r="M17" s="190"/>
      <c r="N17" s="190"/>
      <c r="O17" s="190"/>
      <c r="P17" s="190"/>
      <c r="Q17" s="191"/>
    </row>
    <row r="18" spans="1:17" ht="14.1" customHeight="1" x14ac:dyDescent="0.15">
      <c r="A18" s="180"/>
      <c r="B18" s="181"/>
      <c r="C18" s="181"/>
      <c r="D18" s="181"/>
      <c r="E18" s="182"/>
      <c r="G18" s="195"/>
      <c r="H18" s="195"/>
      <c r="I18" s="2"/>
      <c r="J18" s="189"/>
      <c r="K18" s="190"/>
      <c r="L18" s="190"/>
      <c r="M18" s="190"/>
      <c r="N18" s="190"/>
      <c r="O18" s="190"/>
      <c r="P18" s="190"/>
      <c r="Q18" s="191"/>
    </row>
    <row r="19" spans="1:17" ht="14.1" customHeight="1" x14ac:dyDescent="0.15">
      <c r="A19" s="180"/>
      <c r="B19" s="181"/>
      <c r="C19" s="181"/>
      <c r="D19" s="181"/>
      <c r="E19" s="182"/>
      <c r="J19" s="189"/>
      <c r="K19" s="190"/>
      <c r="L19" s="190"/>
      <c r="M19" s="190"/>
      <c r="N19" s="190"/>
      <c r="O19" s="190"/>
      <c r="P19" s="190"/>
      <c r="Q19" s="191"/>
    </row>
    <row r="20" spans="1:17" ht="14.1" customHeight="1" x14ac:dyDescent="0.15">
      <c r="A20" s="180"/>
      <c r="B20" s="181"/>
      <c r="C20" s="181"/>
      <c r="D20" s="181"/>
      <c r="E20" s="182"/>
      <c r="J20" s="189"/>
      <c r="K20" s="190"/>
      <c r="L20" s="190"/>
      <c r="M20" s="190"/>
      <c r="N20" s="190"/>
      <c r="O20" s="190"/>
      <c r="P20" s="190"/>
      <c r="Q20" s="191"/>
    </row>
    <row r="21" spans="1:17" ht="14.1" customHeight="1" x14ac:dyDescent="0.15">
      <c r="A21" s="180"/>
      <c r="B21" s="181"/>
      <c r="C21" s="181"/>
      <c r="D21" s="181"/>
      <c r="E21" s="182"/>
      <c r="J21" s="189"/>
      <c r="K21" s="190"/>
      <c r="L21" s="190"/>
      <c r="M21" s="190"/>
      <c r="N21" s="190"/>
      <c r="O21" s="190"/>
      <c r="P21" s="190"/>
      <c r="Q21" s="191"/>
    </row>
    <row r="22" spans="1:17" ht="14.1" customHeight="1" x14ac:dyDescent="0.15">
      <c r="A22" s="180"/>
      <c r="B22" s="181"/>
      <c r="C22" s="181"/>
      <c r="D22" s="181"/>
      <c r="E22" s="182"/>
      <c r="J22" s="189"/>
      <c r="K22" s="190"/>
      <c r="L22" s="190"/>
      <c r="M22" s="190"/>
      <c r="N22" s="190"/>
      <c r="O22" s="190"/>
      <c r="P22" s="190"/>
      <c r="Q22" s="191"/>
    </row>
    <row r="23" spans="1:17" ht="14.1" customHeight="1" x14ac:dyDescent="0.15">
      <c r="A23" s="183"/>
      <c r="B23" s="184"/>
      <c r="C23" s="184"/>
      <c r="D23" s="184"/>
      <c r="E23" s="185"/>
      <c r="J23" s="192"/>
      <c r="K23" s="193"/>
      <c r="L23" s="193"/>
      <c r="M23" s="193"/>
      <c r="N23" s="193"/>
      <c r="O23" s="193"/>
      <c r="P23" s="193"/>
      <c r="Q23" s="194"/>
    </row>
    <row r="24" spans="1:17" ht="5.0999999999999996" customHeight="1" x14ac:dyDescent="0.15"/>
    <row r="25" spans="1:17" ht="14.1" customHeight="1" x14ac:dyDescent="0.15">
      <c r="A25" t="s">
        <v>11</v>
      </c>
      <c r="G25" t="s">
        <v>12</v>
      </c>
      <c r="L25" s="212" t="s">
        <v>13</v>
      </c>
      <c r="M25" s="213"/>
      <c r="N25" s="213"/>
      <c r="O25" s="213"/>
      <c r="P25" s="213"/>
      <c r="Q25" s="214"/>
    </row>
    <row r="26" spans="1:17" ht="5.0999999999999996" customHeight="1" x14ac:dyDescent="0.15">
      <c r="A26" s="202" t="s">
        <v>316</v>
      </c>
      <c r="B26" s="203"/>
      <c r="C26" s="203"/>
      <c r="D26" s="203"/>
      <c r="E26" s="204"/>
    </row>
    <row r="27" spans="1:17" ht="14.1" customHeight="1" x14ac:dyDescent="0.15">
      <c r="A27" s="205"/>
      <c r="B27" s="206"/>
      <c r="C27" s="206"/>
      <c r="D27" s="206"/>
      <c r="E27" s="207"/>
      <c r="G27" t="s">
        <v>14</v>
      </c>
      <c r="M27" s="45" t="s">
        <v>15</v>
      </c>
    </row>
    <row r="28" spans="1:17" ht="14.1" customHeight="1" x14ac:dyDescent="0.15">
      <c r="A28" s="205"/>
      <c r="B28" s="206"/>
      <c r="C28" s="206"/>
      <c r="D28" s="206"/>
      <c r="E28" s="207"/>
      <c r="G28" t="s">
        <v>16</v>
      </c>
      <c r="I28" t="s">
        <v>17</v>
      </c>
      <c r="M28" s="212"/>
      <c r="N28" s="213"/>
      <c r="O28" s="213"/>
      <c r="P28" s="213"/>
      <c r="Q28" s="214"/>
    </row>
    <row r="29" spans="1:17" ht="14.1" customHeight="1" x14ac:dyDescent="0.15">
      <c r="A29" s="208"/>
      <c r="B29" s="209"/>
      <c r="C29" s="209"/>
      <c r="D29" s="209"/>
      <c r="E29" s="210"/>
      <c r="I29" t="s">
        <v>18</v>
      </c>
      <c r="M29" s="212"/>
      <c r="N29" s="213"/>
      <c r="O29" s="213"/>
      <c r="P29" s="213"/>
      <c r="Q29" s="214"/>
    </row>
    <row r="30" spans="1:17" ht="5.0999999999999996" customHeight="1" x14ac:dyDescent="0.15">
      <c r="A30" s="110"/>
    </row>
    <row r="31" spans="1:17" ht="14.1" customHeight="1" x14ac:dyDescent="0.15">
      <c r="A31" s="211"/>
      <c r="B31" s="211"/>
      <c r="C31" s="211"/>
      <c r="D31" s="211"/>
      <c r="E31" s="211"/>
      <c r="G31" t="s">
        <v>19</v>
      </c>
      <c r="J31" s="186" t="s">
        <v>20</v>
      </c>
      <c r="K31" s="187"/>
      <c r="L31" s="187"/>
      <c r="M31" s="187"/>
      <c r="N31" s="187"/>
      <c r="O31" s="187"/>
      <c r="P31" s="187"/>
      <c r="Q31" s="188"/>
    </row>
    <row r="32" spans="1:17" ht="14.1" customHeight="1" x14ac:dyDescent="0.15">
      <c r="A32" s="211"/>
      <c r="B32" s="211"/>
      <c r="C32" s="211"/>
      <c r="D32" s="211"/>
      <c r="E32" s="211"/>
      <c r="J32" s="189"/>
      <c r="K32" s="190"/>
      <c r="L32" s="190"/>
      <c r="M32" s="190"/>
      <c r="N32" s="190"/>
      <c r="O32" s="190"/>
      <c r="P32" s="190"/>
      <c r="Q32" s="191"/>
    </row>
    <row r="33" spans="1:17" ht="14.1" customHeight="1" x14ac:dyDescent="0.15">
      <c r="A33" s="211"/>
      <c r="B33" s="211"/>
      <c r="C33" s="211"/>
      <c r="D33" s="211"/>
      <c r="E33" s="211"/>
      <c r="J33" s="189"/>
      <c r="K33" s="190"/>
      <c r="L33" s="190"/>
      <c r="M33" s="190"/>
      <c r="N33" s="190"/>
      <c r="O33" s="190"/>
      <c r="P33" s="190"/>
      <c r="Q33" s="191"/>
    </row>
    <row r="34" spans="1:17" ht="14.1" customHeight="1" x14ac:dyDescent="0.15">
      <c r="A34" s="118" t="s">
        <v>21</v>
      </c>
      <c r="B34" s="115"/>
      <c r="C34" s="115"/>
      <c r="D34" s="115"/>
      <c r="E34" s="115"/>
      <c r="F34" s="116"/>
      <c r="G34" s="116"/>
      <c r="H34" s="115"/>
      <c r="J34" s="189"/>
      <c r="K34" s="190"/>
      <c r="L34" s="190"/>
      <c r="M34" s="190"/>
      <c r="N34" s="190"/>
      <c r="O34" s="190"/>
      <c r="P34" s="190"/>
      <c r="Q34" s="191"/>
    </row>
    <row r="35" spans="1:17" ht="14.1" customHeight="1" x14ac:dyDescent="0.15">
      <c r="A35" s="118" t="s">
        <v>22</v>
      </c>
      <c r="B35" s="115"/>
      <c r="C35" s="115"/>
      <c r="D35" s="115"/>
      <c r="E35" s="115"/>
      <c r="F35" s="115"/>
      <c r="G35" s="115"/>
      <c r="H35" s="115"/>
      <c r="J35" s="189"/>
      <c r="K35" s="190"/>
      <c r="L35" s="190"/>
      <c r="M35" s="190"/>
      <c r="N35" s="190"/>
      <c r="O35" s="190"/>
      <c r="P35" s="190"/>
      <c r="Q35" s="191"/>
    </row>
    <row r="36" spans="1:17" ht="14.1" customHeight="1" x14ac:dyDescent="0.15">
      <c r="A36" s="118" t="s">
        <v>23</v>
      </c>
      <c r="B36" s="115"/>
      <c r="C36" s="115"/>
      <c r="D36" s="115"/>
      <c r="E36" s="115"/>
      <c r="F36" s="115"/>
      <c r="G36" s="115"/>
      <c r="H36" s="115"/>
      <c r="J36" s="189"/>
      <c r="K36" s="190"/>
      <c r="L36" s="190"/>
      <c r="M36" s="190"/>
      <c r="N36" s="190"/>
      <c r="O36" s="190"/>
      <c r="P36" s="190"/>
      <c r="Q36" s="191"/>
    </row>
    <row r="37" spans="1:17" ht="14.1" customHeight="1" x14ac:dyDescent="0.15">
      <c r="A37" s="118" t="s">
        <v>24</v>
      </c>
      <c r="B37" s="115"/>
      <c r="C37" s="115"/>
      <c r="D37" s="115"/>
      <c r="E37" s="115"/>
      <c r="F37" s="115"/>
      <c r="G37" s="115"/>
      <c r="H37" s="115"/>
      <c r="J37" s="189"/>
      <c r="K37" s="190"/>
      <c r="L37" s="190"/>
      <c r="M37" s="190"/>
      <c r="N37" s="190"/>
      <c r="O37" s="190"/>
      <c r="P37" s="190"/>
      <c r="Q37" s="191"/>
    </row>
    <row r="38" spans="1:17" ht="14.1" customHeight="1" x14ac:dyDescent="0.15">
      <c r="A38" s="115"/>
      <c r="B38" s="115"/>
      <c r="C38" s="115"/>
      <c r="D38" s="115"/>
      <c r="E38" s="115"/>
      <c r="F38" s="115"/>
      <c r="G38" s="115"/>
      <c r="H38" s="115"/>
      <c r="J38" s="189"/>
      <c r="K38" s="190"/>
      <c r="L38" s="190"/>
      <c r="M38" s="190"/>
      <c r="N38" s="190"/>
      <c r="O38" s="190"/>
      <c r="P38" s="190"/>
      <c r="Q38" s="191"/>
    </row>
    <row r="39" spans="1:17" ht="14.1" customHeight="1" x14ac:dyDescent="0.15">
      <c r="J39" s="192"/>
      <c r="K39" s="193"/>
      <c r="L39" s="193"/>
      <c r="M39" s="193"/>
      <c r="N39" s="193"/>
      <c r="O39" s="193"/>
      <c r="P39" s="193"/>
      <c r="Q39" s="194"/>
    </row>
    <row r="43" spans="1:17" hidden="1" x14ac:dyDescent="0.15">
      <c r="A43" t="s">
        <v>25</v>
      </c>
    </row>
    <row r="44" spans="1:17" hidden="1" x14ac:dyDescent="0.15">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DF29D-E4BD-4CAE-8A1A-6E0293A2EFC6}">
  <dimension ref="A1:AB52"/>
  <sheetViews>
    <sheetView zoomScale="90" zoomScaleNormal="90" workbookViewId="0">
      <selection sqref="A1:XFD1048576"/>
    </sheetView>
  </sheetViews>
  <sheetFormatPr defaultColWidth="9.16796875" defaultRowHeight="12.75" x14ac:dyDescent="0.15"/>
  <cols>
    <col min="1" max="1" width="12.67578125" style="169" customWidth="1"/>
    <col min="2" max="2" width="53.671875" style="169" bestFit="1" customWidth="1"/>
    <col min="3" max="3" width="45.84765625" style="145" customWidth="1"/>
    <col min="4" max="4" width="36.00390625" style="145" customWidth="1"/>
    <col min="5" max="5" width="31.28515625" style="145" customWidth="1"/>
    <col min="6" max="6" width="43.5546875" style="145" customWidth="1"/>
    <col min="7" max="7" width="28.046875" style="145" customWidth="1"/>
    <col min="8" max="8" width="23.19140625" style="145" customWidth="1"/>
    <col min="9" max="9" width="21.171875" style="145" customWidth="1"/>
    <col min="10" max="14" width="24.9453125" style="145" customWidth="1"/>
    <col min="15" max="15" width="21.84375" style="145" customWidth="1"/>
    <col min="16" max="16384" width="9.16796875" style="145"/>
  </cols>
  <sheetData>
    <row r="1" spans="1:28" ht="30" customHeight="1" x14ac:dyDescent="0.15">
      <c r="A1" s="144" t="s">
        <v>208</v>
      </c>
      <c r="B1" s="144"/>
      <c r="C1" s="144"/>
      <c r="D1" s="144"/>
      <c r="E1" s="144"/>
      <c r="F1" s="144"/>
      <c r="G1" s="144"/>
      <c r="H1" s="144"/>
    </row>
    <row r="2" spans="1:28" ht="21.75" customHeight="1" x14ac:dyDescent="0.15">
      <c r="A2" s="146" t="s">
        <v>209</v>
      </c>
      <c r="B2" s="147"/>
      <c r="C2" s="274" t="s">
        <v>294</v>
      </c>
      <c r="D2" s="274"/>
      <c r="E2" s="274"/>
      <c r="F2" s="274"/>
      <c r="G2" s="274"/>
      <c r="H2" s="274"/>
    </row>
    <row r="3" spans="1:28" ht="31.5" x14ac:dyDescent="0.15">
      <c r="A3" s="148">
        <v>1</v>
      </c>
      <c r="B3" s="149" t="s">
        <v>107</v>
      </c>
      <c r="C3" s="150" t="s">
        <v>297</v>
      </c>
      <c r="D3" s="150" t="s">
        <v>296</v>
      </c>
      <c r="E3" s="151" t="s">
        <v>293</v>
      </c>
      <c r="F3" s="151"/>
      <c r="G3" s="151"/>
      <c r="H3" s="151"/>
      <c r="I3" s="151"/>
      <c r="J3" s="151"/>
      <c r="K3" s="151"/>
      <c r="L3" s="151"/>
      <c r="M3" s="151"/>
      <c r="N3" s="151"/>
    </row>
    <row r="4" spans="1:28" ht="14.25" x14ac:dyDescent="0.15">
      <c r="A4" s="148">
        <v>2</v>
      </c>
      <c r="B4" s="149" t="s">
        <v>108</v>
      </c>
      <c r="C4" s="150" t="s">
        <v>219</v>
      </c>
      <c r="D4" s="151" t="s">
        <v>293</v>
      </c>
      <c r="E4" s="151"/>
      <c r="F4" s="151"/>
      <c r="G4" s="151"/>
      <c r="H4" s="151"/>
      <c r="I4" s="151"/>
      <c r="J4" s="151"/>
      <c r="K4" s="151"/>
      <c r="L4" s="151"/>
      <c r="M4" s="151"/>
      <c r="N4" s="151"/>
    </row>
    <row r="5" spans="1:28" ht="14.25" x14ac:dyDescent="0.15">
      <c r="A5" s="148">
        <v>3</v>
      </c>
      <c r="B5" s="149" t="s">
        <v>109</v>
      </c>
      <c r="C5" s="150" t="s">
        <v>219</v>
      </c>
      <c r="D5" s="151" t="s">
        <v>293</v>
      </c>
      <c r="E5" s="151"/>
      <c r="F5" s="151"/>
      <c r="G5" s="151"/>
      <c r="H5" s="151"/>
      <c r="I5" s="151"/>
      <c r="J5" s="151"/>
      <c r="K5" s="151"/>
      <c r="L5" s="151"/>
      <c r="M5" s="151"/>
      <c r="N5" s="151"/>
    </row>
    <row r="6" spans="1:28" ht="42" x14ac:dyDescent="0.15">
      <c r="A6" s="148">
        <v>4</v>
      </c>
      <c r="B6" s="149" t="s">
        <v>111</v>
      </c>
      <c r="C6" s="152" t="s">
        <v>112</v>
      </c>
      <c r="D6" s="153" t="s">
        <v>220</v>
      </c>
      <c r="E6" s="151" t="s">
        <v>293</v>
      </c>
      <c r="F6" s="151"/>
      <c r="G6" s="151"/>
      <c r="H6" s="151"/>
      <c r="I6" s="151"/>
      <c r="J6" s="151"/>
      <c r="K6" s="151"/>
      <c r="L6" s="151"/>
      <c r="M6" s="151"/>
      <c r="N6" s="151"/>
    </row>
    <row r="7" spans="1:28" ht="52.5" x14ac:dyDescent="0.15">
      <c r="A7" s="148">
        <v>5</v>
      </c>
      <c r="B7" s="149" t="s">
        <v>113</v>
      </c>
      <c r="C7" s="152" t="s">
        <v>221</v>
      </c>
      <c r="D7" s="152" t="s">
        <v>114</v>
      </c>
      <c r="E7" s="152" t="s">
        <v>222</v>
      </c>
      <c r="F7" s="151" t="s">
        <v>293</v>
      </c>
      <c r="G7" s="151"/>
      <c r="H7" s="151"/>
      <c r="I7" s="151"/>
      <c r="J7" s="151"/>
      <c r="K7" s="151"/>
      <c r="L7" s="151"/>
      <c r="M7" s="151"/>
      <c r="N7" s="151"/>
    </row>
    <row r="8" spans="1:28" ht="14.25" x14ac:dyDescent="0.15">
      <c r="A8" s="148">
        <v>6</v>
      </c>
      <c r="B8" s="149" t="s">
        <v>115</v>
      </c>
      <c r="C8" s="152" t="s">
        <v>223</v>
      </c>
      <c r="D8" s="151" t="s">
        <v>293</v>
      </c>
      <c r="E8" s="151"/>
      <c r="F8" s="151"/>
      <c r="G8" s="151"/>
      <c r="H8" s="151"/>
      <c r="I8" s="151"/>
      <c r="J8" s="151"/>
      <c r="K8" s="151"/>
      <c r="L8" s="151"/>
      <c r="M8" s="151"/>
      <c r="N8" s="151"/>
    </row>
    <row r="9" spans="1:28" ht="14.25" x14ac:dyDescent="0.15">
      <c r="A9" s="148">
        <v>7</v>
      </c>
      <c r="B9" s="149" t="s">
        <v>117</v>
      </c>
      <c r="C9" s="154"/>
      <c r="D9" s="151"/>
      <c r="E9" s="151"/>
      <c r="F9" s="151"/>
      <c r="G9" s="151"/>
      <c r="H9" s="151"/>
      <c r="I9" s="151"/>
      <c r="J9" s="151"/>
      <c r="K9" s="151"/>
      <c r="L9" s="151"/>
      <c r="M9" s="151"/>
      <c r="N9" s="151"/>
    </row>
    <row r="10" spans="1:28" ht="31.5" x14ac:dyDescent="0.15">
      <c r="A10" s="148">
        <v>8</v>
      </c>
      <c r="B10" s="149" t="s">
        <v>119</v>
      </c>
      <c r="C10" s="155" t="s">
        <v>210</v>
      </c>
      <c r="D10" s="151" t="s">
        <v>293</v>
      </c>
      <c r="E10" s="155"/>
      <c r="F10" s="151"/>
      <c r="G10" s="151"/>
      <c r="H10" s="151"/>
      <c r="I10" s="151"/>
      <c r="J10" s="151"/>
      <c r="K10" s="151"/>
      <c r="L10" s="151"/>
      <c r="M10" s="151"/>
      <c r="N10" s="151"/>
    </row>
    <row r="11" spans="1:28" ht="21.75" x14ac:dyDescent="0.15">
      <c r="A11" s="148">
        <v>9</v>
      </c>
      <c r="B11" s="149" t="s">
        <v>121</v>
      </c>
      <c r="C11" s="152" t="s">
        <v>122</v>
      </c>
      <c r="D11" s="151" t="s">
        <v>293</v>
      </c>
      <c r="E11" s="151"/>
      <c r="F11" s="151"/>
      <c r="G11" s="151"/>
      <c r="H11" s="151"/>
      <c r="I11" s="151"/>
      <c r="J11" s="151"/>
      <c r="K11" s="151"/>
      <c r="L11" s="151"/>
      <c r="M11" s="151"/>
      <c r="N11" s="151"/>
    </row>
    <row r="12" spans="1:28" ht="104.25" x14ac:dyDescent="0.15">
      <c r="A12" s="148">
        <v>10</v>
      </c>
      <c r="B12" s="149" t="s">
        <v>123</v>
      </c>
      <c r="C12" s="156" t="s">
        <v>224</v>
      </c>
      <c r="D12" s="151" t="s">
        <v>293</v>
      </c>
      <c r="E12" s="156"/>
      <c r="F12" s="151"/>
      <c r="G12" s="151"/>
      <c r="H12" s="151"/>
      <c r="I12" s="151"/>
      <c r="J12" s="151"/>
      <c r="K12" s="151"/>
      <c r="L12" s="151"/>
      <c r="M12" s="151"/>
      <c r="N12" s="151"/>
    </row>
    <row r="13" spans="1:28" ht="31.5" x14ac:dyDescent="0.15">
      <c r="A13" s="148">
        <v>11</v>
      </c>
      <c r="B13" s="149" t="s">
        <v>124</v>
      </c>
      <c r="C13" s="152" t="s">
        <v>125</v>
      </c>
      <c r="D13" s="151" t="s">
        <v>293</v>
      </c>
      <c r="E13" s="151"/>
      <c r="F13" s="151"/>
      <c r="G13" s="151"/>
      <c r="H13" s="151"/>
      <c r="I13" s="151"/>
      <c r="J13" s="151"/>
      <c r="K13" s="151"/>
      <c r="L13" s="151"/>
      <c r="M13" s="151"/>
      <c r="N13" s="151"/>
    </row>
    <row r="14" spans="1:28" ht="93" x14ac:dyDescent="0.15">
      <c r="A14" s="148">
        <v>12</v>
      </c>
      <c r="B14" s="149" t="s">
        <v>126</v>
      </c>
      <c r="C14" s="150" t="s">
        <v>225</v>
      </c>
      <c r="D14" s="157" t="s">
        <v>226</v>
      </c>
      <c r="E14" s="151" t="s">
        <v>293</v>
      </c>
      <c r="F14" s="151"/>
      <c r="G14" s="151"/>
      <c r="H14" s="151"/>
      <c r="I14" s="151"/>
      <c r="J14" s="151"/>
      <c r="K14" s="151"/>
      <c r="L14" s="151"/>
      <c r="M14" s="151"/>
      <c r="N14" s="151"/>
    </row>
    <row r="15" spans="1:28" ht="31.5" x14ac:dyDescent="0.15">
      <c r="A15" s="148">
        <v>13</v>
      </c>
      <c r="B15" s="149" t="s">
        <v>127</v>
      </c>
      <c r="C15" s="152" t="s">
        <v>211</v>
      </c>
      <c r="D15" s="155" t="s">
        <v>227</v>
      </c>
      <c r="E15" s="151" t="s">
        <v>293</v>
      </c>
      <c r="F15" s="151"/>
      <c r="G15" s="151"/>
      <c r="H15" s="151"/>
      <c r="I15" s="151"/>
      <c r="J15" s="151"/>
      <c r="K15" s="151"/>
      <c r="L15" s="151"/>
      <c r="M15" s="151"/>
      <c r="N15" s="151"/>
    </row>
    <row r="16" spans="1:28" ht="363.75" x14ac:dyDescent="0.2">
      <c r="A16" s="158">
        <v>14</v>
      </c>
      <c r="B16" s="149" t="s">
        <v>228</v>
      </c>
      <c r="C16" s="155" t="s">
        <v>229</v>
      </c>
      <c r="D16" s="155" t="s">
        <v>230</v>
      </c>
      <c r="E16" s="155" t="s">
        <v>231</v>
      </c>
      <c r="F16" s="155" t="s">
        <v>295</v>
      </c>
      <c r="G16" s="155" t="s">
        <v>232</v>
      </c>
      <c r="H16" s="159" t="s">
        <v>233</v>
      </c>
      <c r="I16" s="155" t="s">
        <v>234</v>
      </c>
      <c r="J16" s="155" t="s">
        <v>235</v>
      </c>
      <c r="K16" s="155" t="s">
        <v>236</v>
      </c>
      <c r="L16" s="155" t="s">
        <v>237</v>
      </c>
      <c r="M16" s="155" t="s">
        <v>288</v>
      </c>
      <c r="N16" s="155" t="s">
        <v>238</v>
      </c>
      <c r="O16" s="155" t="s">
        <v>239</v>
      </c>
      <c r="P16" s="155" t="s">
        <v>212</v>
      </c>
      <c r="Q16" s="155" t="s">
        <v>240</v>
      </c>
      <c r="R16" s="155" t="s">
        <v>241</v>
      </c>
      <c r="S16" s="155" t="s">
        <v>242</v>
      </c>
      <c r="T16" s="150" t="s">
        <v>243</v>
      </c>
      <c r="U16" s="155" t="s">
        <v>244</v>
      </c>
      <c r="V16" s="155" t="s">
        <v>289</v>
      </c>
      <c r="W16" s="155" t="s">
        <v>245</v>
      </c>
      <c r="X16" s="155" t="s">
        <v>246</v>
      </c>
      <c r="Y16" s="155" t="s">
        <v>247</v>
      </c>
      <c r="Z16" s="155" t="s">
        <v>248</v>
      </c>
      <c r="AA16" s="155" t="s">
        <v>249</v>
      </c>
      <c r="AB16" s="151" t="s">
        <v>293</v>
      </c>
    </row>
    <row r="17" spans="1:15" ht="107.25" customHeight="1" x14ac:dyDescent="0.15">
      <c r="A17" s="148">
        <v>14</v>
      </c>
      <c r="B17" s="149"/>
      <c r="C17" s="155" t="s">
        <v>212</v>
      </c>
      <c r="D17" s="155" t="s">
        <v>240</v>
      </c>
      <c r="E17" s="155" t="s">
        <v>241</v>
      </c>
      <c r="F17" s="155" t="s">
        <v>242</v>
      </c>
      <c r="G17" s="150" t="s">
        <v>243</v>
      </c>
      <c r="H17" s="155" t="s">
        <v>244</v>
      </c>
      <c r="I17" s="155" t="s">
        <v>289</v>
      </c>
      <c r="J17" s="155" t="s">
        <v>245</v>
      </c>
      <c r="K17" s="155" t="s">
        <v>246</v>
      </c>
      <c r="L17" s="155" t="s">
        <v>247</v>
      </c>
      <c r="M17" s="155" t="s">
        <v>248</v>
      </c>
      <c r="N17" s="155" t="s">
        <v>249</v>
      </c>
      <c r="O17" s="151" t="s">
        <v>293</v>
      </c>
    </row>
    <row r="18" spans="1:15" ht="31.5" x14ac:dyDescent="0.15">
      <c r="A18" s="148">
        <v>15</v>
      </c>
      <c r="B18" s="149" t="s">
        <v>129</v>
      </c>
      <c r="C18" s="152" t="s">
        <v>213</v>
      </c>
      <c r="D18" s="151" t="s">
        <v>293</v>
      </c>
      <c r="E18" s="151"/>
      <c r="F18" s="151"/>
      <c r="G18" s="151"/>
      <c r="H18" s="151"/>
      <c r="I18" s="151"/>
      <c r="J18" s="151"/>
      <c r="K18" s="151"/>
      <c r="L18" s="151"/>
      <c r="M18" s="151"/>
      <c r="N18" s="151"/>
    </row>
    <row r="19" spans="1:15" ht="14.25" x14ac:dyDescent="0.15">
      <c r="A19" s="148">
        <v>16</v>
      </c>
      <c r="B19" s="149" t="s">
        <v>130</v>
      </c>
      <c r="C19" s="152" t="s">
        <v>131</v>
      </c>
      <c r="D19" s="151" t="s">
        <v>293</v>
      </c>
      <c r="E19" s="151"/>
      <c r="F19" s="151"/>
      <c r="G19" s="151"/>
      <c r="H19" s="151"/>
      <c r="I19" s="151"/>
      <c r="J19" s="151"/>
      <c r="K19" s="151"/>
      <c r="L19" s="151"/>
      <c r="M19" s="151"/>
      <c r="N19" s="151"/>
    </row>
    <row r="20" spans="1:15" ht="31.5" x14ac:dyDescent="0.15">
      <c r="A20" s="148">
        <v>17</v>
      </c>
      <c r="B20" s="149" t="s">
        <v>132</v>
      </c>
      <c r="C20" s="152" t="s">
        <v>250</v>
      </c>
      <c r="D20" s="151" t="s">
        <v>293</v>
      </c>
      <c r="E20" s="151"/>
      <c r="F20" s="151"/>
      <c r="G20" s="151"/>
      <c r="H20" s="151"/>
      <c r="I20" s="151"/>
      <c r="J20" s="151"/>
      <c r="K20" s="151"/>
      <c r="L20" s="151"/>
      <c r="M20" s="151"/>
      <c r="N20" s="151"/>
    </row>
    <row r="21" spans="1:15" ht="135" x14ac:dyDescent="0.15">
      <c r="A21" s="148">
        <v>18</v>
      </c>
      <c r="B21" s="149" t="s">
        <v>133</v>
      </c>
      <c r="C21" s="150" t="s">
        <v>290</v>
      </c>
      <c r="D21" s="150" t="s">
        <v>251</v>
      </c>
      <c r="E21" s="151" t="s">
        <v>293</v>
      </c>
      <c r="F21" s="151"/>
      <c r="G21" s="151"/>
      <c r="H21" s="151"/>
      <c r="I21" s="151"/>
      <c r="J21" s="151"/>
      <c r="K21" s="151"/>
      <c r="L21" s="151"/>
      <c r="M21" s="151"/>
      <c r="N21" s="151"/>
    </row>
    <row r="22" spans="1:15" ht="94.5" x14ac:dyDescent="0.2">
      <c r="A22" s="148">
        <v>19</v>
      </c>
      <c r="B22" s="149" t="s">
        <v>134</v>
      </c>
      <c r="C22" s="150" t="s">
        <v>135</v>
      </c>
      <c r="D22" s="155" t="s">
        <v>252</v>
      </c>
      <c r="E22" s="155" t="s">
        <v>253</v>
      </c>
      <c r="F22" s="151" t="s">
        <v>293</v>
      </c>
      <c r="G22" s="151"/>
      <c r="H22" s="151"/>
      <c r="I22" s="151"/>
      <c r="J22" s="151"/>
      <c r="K22" s="151"/>
      <c r="L22" s="151"/>
      <c r="M22" s="151"/>
      <c r="N22" s="151"/>
    </row>
    <row r="23" spans="1:15" ht="197.25" x14ac:dyDescent="0.15">
      <c r="A23" s="148">
        <v>20</v>
      </c>
      <c r="B23" s="149" t="s">
        <v>137</v>
      </c>
      <c r="C23" s="160" t="s">
        <v>254</v>
      </c>
      <c r="D23" s="160" t="s">
        <v>255</v>
      </c>
      <c r="E23" s="160" t="s">
        <v>138</v>
      </c>
      <c r="F23" s="160" t="s">
        <v>256</v>
      </c>
      <c r="G23" s="151" t="s">
        <v>293</v>
      </c>
      <c r="H23" s="151"/>
      <c r="I23" s="151"/>
      <c r="J23" s="151"/>
      <c r="K23" s="151"/>
      <c r="L23" s="151"/>
      <c r="M23" s="151"/>
      <c r="N23" s="151"/>
    </row>
    <row r="24" spans="1:15" ht="31.5" x14ac:dyDescent="0.15">
      <c r="A24" s="148">
        <v>21</v>
      </c>
      <c r="B24" s="149" t="s">
        <v>139</v>
      </c>
      <c r="C24" s="161" t="s">
        <v>257</v>
      </c>
      <c r="D24" s="160" t="s">
        <v>258</v>
      </c>
      <c r="E24" s="151" t="s">
        <v>293</v>
      </c>
      <c r="F24" s="151"/>
      <c r="G24" s="151"/>
      <c r="H24" s="151"/>
      <c r="I24" s="151"/>
      <c r="J24" s="151"/>
      <c r="K24" s="151"/>
      <c r="L24" s="151"/>
      <c r="M24" s="151"/>
      <c r="N24" s="151"/>
    </row>
    <row r="25" spans="1:15" ht="31.5" x14ac:dyDescent="0.15">
      <c r="A25" s="148">
        <v>22</v>
      </c>
      <c r="B25" s="149" t="s">
        <v>141</v>
      </c>
      <c r="C25" s="160" t="s">
        <v>214</v>
      </c>
      <c r="D25" s="162" t="s">
        <v>215</v>
      </c>
      <c r="E25" s="152" t="s">
        <v>142</v>
      </c>
      <c r="F25" s="152" t="s">
        <v>259</v>
      </c>
      <c r="G25" s="151" t="s">
        <v>293</v>
      </c>
      <c r="H25" s="151"/>
      <c r="I25" s="151"/>
      <c r="J25" s="151"/>
      <c r="K25" s="151"/>
      <c r="L25" s="151"/>
      <c r="M25" s="151"/>
      <c r="N25" s="151"/>
    </row>
    <row r="26" spans="1:15" ht="14.25" x14ac:dyDescent="0.15">
      <c r="A26" s="148">
        <v>23</v>
      </c>
      <c r="B26" s="149" t="s">
        <v>143</v>
      </c>
      <c r="C26" s="154"/>
      <c r="D26" s="151"/>
      <c r="E26" s="151"/>
      <c r="F26" s="151"/>
      <c r="G26" s="151"/>
      <c r="H26" s="151"/>
      <c r="I26" s="151"/>
      <c r="J26" s="151"/>
      <c r="K26" s="151"/>
      <c r="L26" s="151"/>
      <c r="M26" s="151"/>
      <c r="N26" s="151"/>
    </row>
    <row r="27" spans="1:15" ht="84" x14ac:dyDescent="0.2">
      <c r="A27" s="148">
        <v>24</v>
      </c>
      <c r="B27" s="149" t="s">
        <v>145</v>
      </c>
      <c r="C27" s="152" t="s">
        <v>260</v>
      </c>
      <c r="D27" s="162" t="s">
        <v>261</v>
      </c>
      <c r="E27" s="152" t="s">
        <v>262</v>
      </c>
      <c r="F27" s="151" t="s">
        <v>293</v>
      </c>
      <c r="G27" s="151"/>
      <c r="H27" s="151"/>
      <c r="I27" s="151"/>
      <c r="J27" s="151"/>
      <c r="K27" s="151"/>
      <c r="L27" s="151"/>
      <c r="M27" s="151"/>
      <c r="N27" s="151"/>
    </row>
    <row r="28" spans="1:15" ht="146.25" x14ac:dyDescent="0.2">
      <c r="A28" s="148">
        <v>25</v>
      </c>
      <c r="B28" s="149" t="s">
        <v>146</v>
      </c>
      <c r="C28" s="152" t="s">
        <v>263</v>
      </c>
      <c r="D28" s="163" t="s">
        <v>264</v>
      </c>
      <c r="E28" s="163" t="s">
        <v>265</v>
      </c>
      <c r="F28" s="152" t="s">
        <v>266</v>
      </c>
      <c r="G28" s="151" t="s">
        <v>293</v>
      </c>
      <c r="H28" s="151"/>
      <c r="I28" s="151"/>
      <c r="J28" s="151"/>
      <c r="K28" s="151"/>
      <c r="L28" s="151"/>
      <c r="M28" s="151"/>
      <c r="N28" s="151"/>
    </row>
    <row r="29" spans="1:15" ht="42" x14ac:dyDescent="0.15">
      <c r="A29" s="148">
        <v>26</v>
      </c>
      <c r="B29" s="149" t="s">
        <v>147</v>
      </c>
      <c r="C29" s="164" t="s">
        <v>216</v>
      </c>
      <c r="D29" s="152" t="s">
        <v>267</v>
      </c>
      <c r="E29" s="151" t="s">
        <v>293</v>
      </c>
      <c r="F29" s="151"/>
      <c r="G29" s="151"/>
      <c r="H29" s="151"/>
      <c r="I29" s="151"/>
      <c r="J29" s="151"/>
      <c r="K29" s="151"/>
      <c r="L29" s="151"/>
      <c r="M29" s="151"/>
      <c r="N29" s="151"/>
    </row>
    <row r="30" spans="1:15" ht="74.25" x14ac:dyDescent="0.2">
      <c r="A30" s="148">
        <v>27</v>
      </c>
      <c r="B30" s="149" t="s">
        <v>268</v>
      </c>
      <c r="C30" s="155" t="s">
        <v>217</v>
      </c>
      <c r="D30" s="150" t="s">
        <v>269</v>
      </c>
      <c r="E30" s="150" t="s">
        <v>270</v>
      </c>
      <c r="F30" s="151" t="s">
        <v>293</v>
      </c>
      <c r="G30" s="151"/>
      <c r="H30" s="151"/>
      <c r="I30" s="151"/>
      <c r="J30" s="151"/>
      <c r="K30" s="151"/>
      <c r="L30" s="151"/>
      <c r="M30" s="151"/>
      <c r="N30" s="151"/>
    </row>
    <row r="31" spans="1:15" ht="52.5" x14ac:dyDescent="0.15">
      <c r="A31" s="148">
        <v>28</v>
      </c>
      <c r="B31" s="149" t="s">
        <v>150</v>
      </c>
      <c r="C31" s="155" t="s">
        <v>271</v>
      </c>
      <c r="D31" s="155" t="s">
        <v>272</v>
      </c>
      <c r="E31" s="150" t="s">
        <v>273</v>
      </c>
      <c r="F31" s="150" t="s">
        <v>274</v>
      </c>
      <c r="G31" s="150" t="s">
        <v>275</v>
      </c>
      <c r="H31" s="151" t="s">
        <v>293</v>
      </c>
      <c r="I31" s="151"/>
      <c r="J31" s="151"/>
      <c r="K31" s="151"/>
      <c r="L31" s="151"/>
      <c r="M31" s="151"/>
      <c r="N31" s="151"/>
    </row>
    <row r="32" spans="1:15" ht="21.75" x14ac:dyDescent="0.15">
      <c r="A32" s="148">
        <v>29</v>
      </c>
      <c r="B32" s="149" t="s">
        <v>151</v>
      </c>
      <c r="C32" s="155" t="s">
        <v>276</v>
      </c>
      <c r="D32" s="151" t="s">
        <v>293</v>
      </c>
      <c r="E32" s="151"/>
      <c r="F32" s="151"/>
      <c r="G32" s="151"/>
      <c r="H32" s="151"/>
      <c r="I32" s="151"/>
      <c r="J32" s="151"/>
      <c r="K32" s="151"/>
      <c r="L32" s="151"/>
      <c r="M32" s="151"/>
      <c r="N32" s="151"/>
    </row>
    <row r="33" spans="1:14" ht="104.25" x14ac:dyDescent="0.15">
      <c r="A33" s="148">
        <v>30</v>
      </c>
      <c r="B33" s="149" t="s">
        <v>153</v>
      </c>
      <c r="C33" s="152" t="s">
        <v>277</v>
      </c>
      <c r="D33" s="156" t="s">
        <v>291</v>
      </c>
      <c r="E33" s="151" t="s">
        <v>293</v>
      </c>
      <c r="F33" s="151"/>
      <c r="G33" s="151"/>
      <c r="H33" s="151"/>
      <c r="I33" s="151"/>
      <c r="J33" s="151"/>
      <c r="K33" s="151"/>
      <c r="L33" s="151"/>
      <c r="M33" s="151"/>
      <c r="N33" s="151"/>
    </row>
    <row r="34" spans="1:14" ht="14.25" x14ac:dyDescent="0.15">
      <c r="A34" s="148">
        <v>31</v>
      </c>
      <c r="B34" s="149" t="s">
        <v>154</v>
      </c>
      <c r="C34" s="165"/>
      <c r="D34" s="151"/>
      <c r="E34" s="151"/>
      <c r="F34" s="151"/>
      <c r="G34" s="151"/>
      <c r="H34" s="151"/>
      <c r="I34" s="151"/>
      <c r="J34" s="151"/>
      <c r="K34" s="151"/>
      <c r="L34" s="151"/>
      <c r="M34" s="151"/>
      <c r="N34" s="151"/>
    </row>
    <row r="35" spans="1:14" ht="42" x14ac:dyDescent="0.15">
      <c r="A35" s="148">
        <v>32</v>
      </c>
      <c r="B35" s="149" t="s">
        <v>155</v>
      </c>
      <c r="C35" s="150" t="s">
        <v>278</v>
      </c>
      <c r="D35" s="150" t="s">
        <v>279</v>
      </c>
      <c r="E35" s="151" t="s">
        <v>293</v>
      </c>
      <c r="F35" s="151"/>
      <c r="G35" s="151"/>
      <c r="H35" s="151"/>
      <c r="I35" s="151"/>
      <c r="J35" s="151"/>
      <c r="K35" s="151"/>
      <c r="L35" s="151"/>
      <c r="M35" s="151"/>
      <c r="N35" s="151"/>
    </row>
    <row r="36" spans="1:14" ht="21.75" x14ac:dyDescent="0.15">
      <c r="A36" s="148">
        <v>33</v>
      </c>
      <c r="B36" s="149" t="s">
        <v>156</v>
      </c>
      <c r="C36" s="152" t="s">
        <v>218</v>
      </c>
      <c r="D36" s="152" t="s">
        <v>218</v>
      </c>
      <c r="E36" s="150" t="s">
        <v>280</v>
      </c>
      <c r="F36" s="151" t="s">
        <v>293</v>
      </c>
      <c r="G36" s="151"/>
      <c r="H36" s="151"/>
      <c r="I36" s="151"/>
      <c r="J36" s="151"/>
      <c r="K36" s="151"/>
      <c r="L36" s="151"/>
      <c r="M36" s="151"/>
      <c r="N36" s="151"/>
    </row>
    <row r="37" spans="1:14" ht="21.75" x14ac:dyDescent="0.15">
      <c r="A37" s="148">
        <v>34</v>
      </c>
      <c r="B37" s="149" t="s">
        <v>158</v>
      </c>
      <c r="C37" s="155" t="s">
        <v>159</v>
      </c>
      <c r="D37" s="165" t="s">
        <v>281</v>
      </c>
      <c r="E37" s="151" t="s">
        <v>293</v>
      </c>
      <c r="F37" s="151"/>
      <c r="G37" s="151"/>
      <c r="H37" s="151"/>
      <c r="I37" s="151"/>
      <c r="J37" s="151"/>
      <c r="K37" s="151"/>
      <c r="L37" s="151"/>
      <c r="M37" s="151"/>
      <c r="N37" s="151"/>
    </row>
    <row r="38" spans="1:14" ht="14.25" x14ac:dyDescent="0.15">
      <c r="A38" s="148">
        <v>35</v>
      </c>
      <c r="B38" s="166"/>
      <c r="C38" s="165"/>
      <c r="D38" s="151"/>
      <c r="E38" s="151"/>
      <c r="F38" s="151"/>
      <c r="G38" s="151"/>
      <c r="H38" s="151"/>
      <c r="I38" s="151"/>
      <c r="J38" s="151"/>
      <c r="K38" s="151"/>
      <c r="L38" s="151"/>
      <c r="M38" s="151"/>
      <c r="N38" s="151"/>
    </row>
    <row r="39" spans="1:14" ht="14.25" x14ac:dyDescent="0.15">
      <c r="A39" s="148">
        <v>36</v>
      </c>
      <c r="B39" s="166"/>
      <c r="C39" s="154"/>
      <c r="D39" s="151"/>
      <c r="E39" s="151"/>
      <c r="F39" s="151"/>
      <c r="G39" s="151"/>
      <c r="H39" s="151"/>
      <c r="I39" s="151"/>
      <c r="J39" s="151"/>
      <c r="K39" s="151"/>
      <c r="L39" s="151"/>
      <c r="M39" s="151"/>
      <c r="N39" s="151"/>
    </row>
    <row r="40" spans="1:14" ht="14.25" x14ac:dyDescent="0.15">
      <c r="A40" s="148">
        <v>37</v>
      </c>
      <c r="B40" s="166"/>
      <c r="C40" s="154"/>
      <c r="D40" s="151"/>
      <c r="E40" s="151"/>
      <c r="F40" s="151"/>
      <c r="G40" s="151"/>
      <c r="H40" s="151"/>
      <c r="I40" s="151"/>
      <c r="J40" s="151"/>
      <c r="K40" s="151"/>
      <c r="L40" s="151"/>
      <c r="M40" s="151"/>
      <c r="N40" s="151"/>
    </row>
    <row r="41" spans="1:14" x14ac:dyDescent="0.15">
      <c r="A41" s="148">
        <v>38</v>
      </c>
      <c r="B41" s="167" t="s">
        <v>169</v>
      </c>
      <c r="C41" s="150" t="s">
        <v>170</v>
      </c>
    </row>
    <row r="42" spans="1:14" ht="52.5" x14ac:dyDescent="0.15">
      <c r="A42" s="148">
        <v>39</v>
      </c>
      <c r="B42" s="168" t="s">
        <v>171</v>
      </c>
      <c r="C42" s="150" t="s">
        <v>282</v>
      </c>
    </row>
    <row r="43" spans="1:14" x14ac:dyDescent="0.15">
      <c r="A43" s="148">
        <v>40</v>
      </c>
      <c r="B43" s="167" t="s">
        <v>172</v>
      </c>
      <c r="C43" s="165"/>
    </row>
    <row r="44" spans="1:14" ht="14.25" x14ac:dyDescent="0.15">
      <c r="A44" s="148">
        <v>41</v>
      </c>
      <c r="B44" s="166"/>
      <c r="C44" s="154"/>
    </row>
    <row r="45" spans="1:14" ht="14.25" x14ac:dyDescent="0.15">
      <c r="A45" s="148">
        <v>42</v>
      </c>
      <c r="B45" s="149"/>
      <c r="C45" s="154"/>
    </row>
    <row r="46" spans="1:14" ht="14.25" x14ac:dyDescent="0.15">
      <c r="A46" s="148">
        <v>43</v>
      </c>
      <c r="B46" s="149"/>
      <c r="C46" s="152"/>
    </row>
    <row r="47" spans="1:14" ht="21.75" x14ac:dyDescent="0.15">
      <c r="A47" s="148">
        <v>44</v>
      </c>
      <c r="B47" s="149" t="s">
        <v>283</v>
      </c>
      <c r="C47" s="150" t="s">
        <v>284</v>
      </c>
    </row>
    <row r="48" spans="1:14" ht="31.5" x14ac:dyDescent="0.15">
      <c r="A48" s="148">
        <v>45</v>
      </c>
      <c r="B48" s="166" t="s">
        <v>182</v>
      </c>
      <c r="C48" s="150" t="s">
        <v>285</v>
      </c>
    </row>
    <row r="50" spans="1:3" ht="14.25" x14ac:dyDescent="0.15">
      <c r="A50" s="170">
        <v>50</v>
      </c>
      <c r="B50" s="171" t="s">
        <v>188</v>
      </c>
      <c r="C50" s="150" t="s">
        <v>286</v>
      </c>
    </row>
    <row r="51" spans="1:3" ht="21.75" x14ac:dyDescent="0.15">
      <c r="A51" s="172">
        <v>52</v>
      </c>
      <c r="C51" s="150" t="s">
        <v>192</v>
      </c>
    </row>
    <row r="52" spans="1:3" ht="31.5" x14ac:dyDescent="0.15">
      <c r="A52" s="172">
        <v>57</v>
      </c>
      <c r="B52" s="150" t="s">
        <v>287</v>
      </c>
      <c r="C52" s="150" t="s">
        <v>292</v>
      </c>
    </row>
  </sheetData>
  <mergeCells count="1">
    <mergeCell ref="C2:H2"/>
  </mergeCells>
  <pageMargins left="0.7" right="0.7" top="0.75" bottom="0.75" header="0.3" footer="0.3"/>
  <pageSetup paperSize="127"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topLeftCell="A7" zoomScaleNormal="100" workbookViewId="0">
      <selection activeCell="A22" sqref="A22:F27"/>
    </sheetView>
  </sheetViews>
  <sheetFormatPr defaultRowHeight="12.75" x14ac:dyDescent="0.15"/>
  <cols>
    <col min="2" max="2" width="5.66015625" customWidth="1"/>
    <col min="3" max="6" width="11.73046875" customWidth="1"/>
    <col min="7" max="7" width="5.66015625" customWidth="1"/>
    <col min="8" max="8" width="12.9453125" customWidth="1"/>
    <col min="9" max="9" width="0.80859375" customWidth="1"/>
    <col min="12" max="12" width="5.796875" customWidth="1"/>
    <col min="14" max="16" width="10.65234375" customWidth="1"/>
    <col min="18" max="18" width="0" hidden="1" customWidth="1"/>
  </cols>
  <sheetData>
    <row r="1" spans="1:18" ht="13.5" thickBot="1" x14ac:dyDescent="0.2">
      <c r="O1" s="76" t="str">
        <f>'FRA-detail'!P1</f>
        <v>UPRN</v>
      </c>
      <c r="P1" s="76">
        <f>'FRA-detail'!Q1</f>
        <v>0</v>
      </c>
    </row>
    <row r="2" spans="1:18" ht="15.95" customHeight="1" thickBot="1" x14ac:dyDescent="0.2">
      <c r="A2" s="13" t="s">
        <v>26</v>
      </c>
      <c r="B2" s="14"/>
      <c r="C2" s="229" t="str">
        <f>'FRA-detail'!A26</f>
        <v>Granville Point 1-60 NW2 2LJ</v>
      </c>
      <c r="D2" s="230"/>
      <c r="E2" s="230"/>
      <c r="F2" s="230"/>
      <c r="G2" s="230"/>
      <c r="H2" s="230"/>
      <c r="I2" s="230"/>
      <c r="J2" s="231"/>
      <c r="K2" s="232" t="s">
        <v>27</v>
      </c>
      <c r="L2" s="233"/>
      <c r="M2" s="233"/>
      <c r="N2" s="97" t="str">
        <f>'FRA-detail'!J8</f>
        <v>3.10.19</v>
      </c>
      <c r="O2" s="5"/>
      <c r="P2" s="5"/>
    </row>
    <row r="4" spans="1:18" ht="15" customHeight="1" x14ac:dyDescent="0.15">
      <c r="A4" t="s">
        <v>28</v>
      </c>
      <c r="C4" s="236" t="s">
        <v>29</v>
      </c>
      <c r="D4" s="237"/>
      <c r="E4" s="237"/>
      <c r="F4" s="238"/>
      <c r="H4" s="6" t="s">
        <v>30</v>
      </c>
      <c r="I4" s="7"/>
      <c r="J4" s="7"/>
      <c r="K4" s="7"/>
      <c r="L4" s="7"/>
      <c r="M4" s="7"/>
      <c r="N4" s="7"/>
      <c r="O4" s="7"/>
      <c r="P4" s="8"/>
      <c r="R4" t="s">
        <v>31</v>
      </c>
    </row>
    <row r="5" spans="1:18" x14ac:dyDescent="0.15">
      <c r="C5" s="234" t="s">
        <v>32</v>
      </c>
      <c r="D5" s="234"/>
      <c r="E5" s="234"/>
      <c r="F5" s="234"/>
      <c r="H5" s="9"/>
      <c r="P5" s="10"/>
      <c r="R5" t="s">
        <v>33</v>
      </c>
    </row>
    <row r="6" spans="1:18" x14ac:dyDescent="0.15">
      <c r="C6" s="235"/>
      <c r="D6" s="235"/>
      <c r="E6" s="235"/>
      <c r="F6" s="235"/>
      <c r="H6" s="9"/>
      <c r="P6" s="10"/>
      <c r="R6" t="s">
        <v>29</v>
      </c>
    </row>
    <row r="7" spans="1:18" x14ac:dyDescent="0.15">
      <c r="A7" t="s">
        <v>34</v>
      </c>
      <c r="H7" s="9"/>
      <c r="P7" s="10"/>
      <c r="R7" t="s">
        <v>35</v>
      </c>
    </row>
    <row r="8" spans="1:18" ht="12.75" customHeight="1" x14ac:dyDescent="0.15">
      <c r="A8" s="186" t="s">
        <v>36</v>
      </c>
      <c r="B8" s="187"/>
      <c r="C8" s="187"/>
      <c r="D8" s="187"/>
      <c r="E8" s="187"/>
      <c r="F8" s="188"/>
      <c r="H8" s="9"/>
      <c r="P8" s="10"/>
      <c r="R8" t="s">
        <v>37</v>
      </c>
    </row>
    <row r="9" spans="1:18" x14ac:dyDescent="0.15">
      <c r="A9" s="189"/>
      <c r="B9" s="190"/>
      <c r="C9" s="190"/>
      <c r="D9" s="190"/>
      <c r="E9" s="190"/>
      <c r="F9" s="191"/>
      <c r="H9" s="9"/>
      <c r="P9" s="10"/>
    </row>
    <row r="10" spans="1:18" x14ac:dyDescent="0.15">
      <c r="A10" s="189"/>
      <c r="B10" s="190"/>
      <c r="C10" s="190"/>
      <c r="D10" s="190"/>
      <c r="E10" s="190"/>
      <c r="F10" s="191"/>
      <c r="H10" s="9"/>
      <c r="P10" s="10"/>
    </row>
    <row r="11" spans="1:18" x14ac:dyDescent="0.15">
      <c r="A11" s="192"/>
      <c r="B11" s="193"/>
      <c r="C11" s="193"/>
      <c r="D11" s="193"/>
      <c r="E11" s="193"/>
      <c r="F11" s="194"/>
      <c r="H11" s="9"/>
      <c r="P11" s="10"/>
    </row>
    <row r="12" spans="1:18" x14ac:dyDescent="0.15">
      <c r="H12" s="9"/>
      <c r="P12" s="10"/>
    </row>
    <row r="13" spans="1:18" x14ac:dyDescent="0.15">
      <c r="A13" t="s">
        <v>38</v>
      </c>
      <c r="H13" s="9"/>
      <c r="P13" s="10"/>
    </row>
    <row r="14" spans="1:18" ht="12.75" customHeight="1" x14ac:dyDescent="0.15">
      <c r="A14" s="186" t="s">
        <v>317</v>
      </c>
      <c r="B14" s="187"/>
      <c r="C14" s="187"/>
      <c r="D14" s="187"/>
      <c r="E14" s="187"/>
      <c r="F14" s="188"/>
      <c r="H14" s="11" t="s">
        <v>39</v>
      </c>
      <c r="I14" s="119"/>
      <c r="J14" s="215" t="s">
        <v>40</v>
      </c>
      <c r="K14" s="215"/>
      <c r="L14" s="215"/>
      <c r="M14" s="215"/>
      <c r="N14" s="215"/>
      <c r="O14" s="215"/>
      <c r="P14" s="216"/>
    </row>
    <row r="15" spans="1:18" x14ac:dyDescent="0.15">
      <c r="A15" s="189"/>
      <c r="B15" s="190"/>
      <c r="C15" s="190"/>
      <c r="D15" s="190"/>
      <c r="E15" s="190"/>
      <c r="F15" s="191"/>
      <c r="H15" s="11" t="s">
        <v>41</v>
      </c>
      <c r="I15" s="119"/>
      <c r="J15" s="215" t="s">
        <v>42</v>
      </c>
      <c r="K15" s="215"/>
      <c r="L15" s="215"/>
      <c r="M15" s="215"/>
      <c r="N15" s="215"/>
      <c r="O15" s="215"/>
      <c r="P15" s="216"/>
    </row>
    <row r="16" spans="1:18" x14ac:dyDescent="0.15">
      <c r="A16" s="189"/>
      <c r="B16" s="190"/>
      <c r="C16" s="190"/>
      <c r="D16" s="190"/>
      <c r="E16" s="190"/>
      <c r="F16" s="191"/>
      <c r="H16" s="11"/>
      <c r="I16" s="119"/>
      <c r="J16" s="215"/>
      <c r="K16" s="215"/>
      <c r="L16" s="215"/>
      <c r="M16" s="215"/>
      <c r="N16" s="215"/>
      <c r="O16" s="215"/>
      <c r="P16" s="216"/>
    </row>
    <row r="17" spans="1:16" x14ac:dyDescent="0.15">
      <c r="A17" s="189"/>
      <c r="B17" s="190"/>
      <c r="C17" s="190"/>
      <c r="D17" s="190"/>
      <c r="E17" s="190"/>
      <c r="F17" s="191"/>
      <c r="H17" s="11" t="s">
        <v>43</v>
      </c>
      <c r="I17" s="119"/>
      <c r="J17" s="215" t="s">
        <v>44</v>
      </c>
      <c r="K17" s="215"/>
      <c r="L17" s="215"/>
      <c r="M17" s="215"/>
      <c r="N17" s="215"/>
      <c r="O17" s="215"/>
      <c r="P17" s="216"/>
    </row>
    <row r="18" spans="1:16" x14ac:dyDescent="0.15">
      <c r="A18" s="189"/>
      <c r="B18" s="190"/>
      <c r="C18" s="190"/>
      <c r="D18" s="190"/>
      <c r="E18" s="190"/>
      <c r="F18" s="191"/>
      <c r="H18" s="12"/>
      <c r="I18" s="119"/>
      <c r="J18" s="215"/>
      <c r="K18" s="215"/>
      <c r="L18" s="215"/>
      <c r="M18" s="215"/>
      <c r="N18" s="215"/>
      <c r="O18" s="215"/>
      <c r="P18" s="216"/>
    </row>
    <row r="19" spans="1:16" x14ac:dyDescent="0.15">
      <c r="A19" s="192"/>
      <c r="B19" s="193"/>
      <c r="C19" s="193"/>
      <c r="D19" s="193"/>
      <c r="E19" s="193"/>
      <c r="F19" s="194"/>
      <c r="H19" s="11" t="s">
        <v>45</v>
      </c>
      <c r="I19" s="119"/>
      <c r="J19" s="215" t="s">
        <v>46</v>
      </c>
      <c r="K19" s="215"/>
      <c r="L19" s="215"/>
      <c r="M19" s="215"/>
      <c r="N19" s="215"/>
      <c r="O19" s="215"/>
      <c r="P19" s="216"/>
    </row>
    <row r="20" spans="1:16" x14ac:dyDescent="0.15">
      <c r="H20" s="12"/>
      <c r="I20" s="119"/>
      <c r="J20" s="215"/>
      <c r="K20" s="215"/>
      <c r="L20" s="215"/>
      <c r="M20" s="215"/>
      <c r="N20" s="215"/>
      <c r="O20" s="215"/>
      <c r="P20" s="216"/>
    </row>
    <row r="21" spans="1:16" x14ac:dyDescent="0.15">
      <c r="A21" t="s">
        <v>47</v>
      </c>
      <c r="H21" s="11" t="s">
        <v>48</v>
      </c>
      <c r="I21" s="119"/>
      <c r="J21" s="215" t="s">
        <v>49</v>
      </c>
      <c r="K21" s="215"/>
      <c r="L21" s="215"/>
      <c r="M21" s="215"/>
      <c r="N21" s="215"/>
      <c r="O21" s="215"/>
      <c r="P21" s="216"/>
    </row>
    <row r="22" spans="1:16" ht="12.75" customHeight="1" x14ac:dyDescent="0.15">
      <c r="A22" s="186" t="s">
        <v>321</v>
      </c>
      <c r="B22" s="187"/>
      <c r="C22" s="187"/>
      <c r="D22" s="187"/>
      <c r="E22" s="187"/>
      <c r="F22" s="188"/>
      <c r="H22" s="12"/>
      <c r="I22" s="119"/>
      <c r="J22" s="215"/>
      <c r="K22" s="215"/>
      <c r="L22" s="215"/>
      <c r="M22" s="215"/>
      <c r="N22" s="215"/>
      <c r="O22" s="215"/>
      <c r="P22" s="216"/>
    </row>
    <row r="23" spans="1:16" x14ac:dyDescent="0.15">
      <c r="A23" s="189"/>
      <c r="B23" s="190"/>
      <c r="C23" s="190"/>
      <c r="D23" s="190"/>
      <c r="E23" s="190"/>
      <c r="F23" s="191"/>
      <c r="H23" s="11" t="s">
        <v>50</v>
      </c>
      <c r="I23" s="119"/>
      <c r="J23" s="119" t="s">
        <v>51</v>
      </c>
      <c r="K23" s="119"/>
      <c r="L23" s="119"/>
      <c r="M23" s="119"/>
      <c r="N23" s="119"/>
      <c r="O23" s="119"/>
      <c r="P23" s="120"/>
    </row>
    <row r="24" spans="1:16" x14ac:dyDescent="0.15">
      <c r="A24" s="189"/>
      <c r="B24" s="190"/>
      <c r="C24" s="190"/>
      <c r="D24" s="190"/>
      <c r="E24" s="190"/>
      <c r="F24" s="191"/>
      <c r="H24" s="121"/>
      <c r="I24" s="122"/>
      <c r="J24" s="122"/>
      <c r="K24" s="122"/>
      <c r="L24" s="122"/>
      <c r="M24" s="122"/>
      <c r="N24" s="122"/>
      <c r="O24" s="122"/>
      <c r="P24" s="123"/>
    </row>
    <row r="25" spans="1:16" x14ac:dyDescent="0.15">
      <c r="A25" s="189"/>
      <c r="B25" s="190"/>
      <c r="C25" s="190"/>
      <c r="D25" s="190"/>
      <c r="E25" s="190"/>
      <c r="F25" s="191"/>
      <c r="H25" s="3" t="s">
        <v>52</v>
      </c>
      <c r="I25" s="4"/>
      <c r="J25" s="239" t="s">
        <v>53</v>
      </c>
      <c r="K25" s="240"/>
      <c r="L25" s="240"/>
      <c r="M25" s="240"/>
      <c r="N25" s="240"/>
      <c r="O25" s="240"/>
      <c r="P25" s="241"/>
    </row>
    <row r="26" spans="1:16" x14ac:dyDescent="0.15">
      <c r="A26" s="189"/>
      <c r="B26" s="190"/>
      <c r="C26" s="190"/>
      <c r="D26" s="190"/>
      <c r="E26" s="190"/>
      <c r="F26" s="191"/>
      <c r="H26" s="142" t="s">
        <v>31</v>
      </c>
      <c r="I26" s="219"/>
      <c r="J26" s="221" t="s">
        <v>54</v>
      </c>
      <c r="K26" s="222"/>
      <c r="L26" s="222"/>
      <c r="M26" s="222"/>
      <c r="N26" s="222"/>
      <c r="O26" s="222"/>
      <c r="P26" s="223"/>
    </row>
    <row r="27" spans="1:16" x14ac:dyDescent="0.15">
      <c r="A27" s="192"/>
      <c r="B27" s="193"/>
      <c r="C27" s="193"/>
      <c r="D27" s="193"/>
      <c r="E27" s="193"/>
      <c r="F27" s="194"/>
      <c r="H27" s="217" t="s">
        <v>33</v>
      </c>
      <c r="I27" s="219"/>
      <c r="J27" s="224" t="s">
        <v>55</v>
      </c>
      <c r="K27" s="224"/>
      <c r="L27" s="224"/>
      <c r="M27" s="224"/>
      <c r="N27" s="224"/>
      <c r="O27" s="224"/>
      <c r="P27" s="224"/>
    </row>
    <row r="28" spans="1:16" x14ac:dyDescent="0.15">
      <c r="A28" s="46"/>
      <c r="B28" s="46"/>
      <c r="C28" s="46"/>
      <c r="D28" s="46"/>
      <c r="E28" s="46"/>
      <c r="F28" s="46"/>
      <c r="H28" s="217"/>
      <c r="I28" s="219"/>
      <c r="J28" s="224"/>
      <c r="K28" s="224"/>
      <c r="L28" s="224"/>
      <c r="M28" s="224"/>
      <c r="N28" s="224"/>
      <c r="O28" s="224"/>
      <c r="P28" s="224"/>
    </row>
    <row r="29" spans="1:16" x14ac:dyDescent="0.15">
      <c r="A29" t="s">
        <v>56</v>
      </c>
      <c r="H29" s="217" t="s">
        <v>29</v>
      </c>
      <c r="I29" s="219"/>
      <c r="J29" s="224" t="s">
        <v>57</v>
      </c>
      <c r="K29" s="224"/>
      <c r="L29" s="224"/>
      <c r="M29" s="224"/>
      <c r="N29" s="224"/>
      <c r="O29" s="224"/>
      <c r="P29" s="224"/>
    </row>
    <row r="30" spans="1:16" ht="12.75" customHeight="1" x14ac:dyDescent="0.15">
      <c r="A30" s="186" t="s">
        <v>58</v>
      </c>
      <c r="B30" s="187"/>
      <c r="C30" s="187"/>
      <c r="D30" s="187"/>
      <c r="E30" s="187"/>
      <c r="F30" s="188"/>
      <c r="H30" s="217"/>
      <c r="I30" s="219"/>
      <c r="J30" s="224"/>
      <c r="K30" s="224"/>
      <c r="L30" s="224"/>
      <c r="M30" s="224"/>
      <c r="N30" s="224"/>
      <c r="O30" s="224"/>
      <c r="P30" s="224"/>
    </row>
    <row r="31" spans="1:16" ht="12.75" customHeight="1" x14ac:dyDescent="0.15">
      <c r="A31" s="189"/>
      <c r="B31" s="190"/>
      <c r="C31" s="190"/>
      <c r="D31" s="190"/>
      <c r="E31" s="190"/>
      <c r="F31" s="191"/>
      <c r="H31" s="217"/>
      <c r="I31" s="219"/>
      <c r="J31" s="224"/>
      <c r="K31" s="224"/>
      <c r="L31" s="224"/>
      <c r="M31" s="224"/>
      <c r="N31" s="224"/>
      <c r="O31" s="224"/>
      <c r="P31" s="224"/>
    </row>
    <row r="32" spans="1:16" x14ac:dyDescent="0.15">
      <c r="A32" s="189"/>
      <c r="B32" s="190"/>
      <c r="C32" s="190"/>
      <c r="D32" s="190"/>
      <c r="E32" s="190"/>
      <c r="F32" s="191"/>
      <c r="H32" s="217"/>
      <c r="I32" s="219"/>
      <c r="J32" s="224"/>
      <c r="K32" s="224"/>
      <c r="L32" s="224"/>
      <c r="M32" s="224"/>
      <c r="N32" s="224"/>
      <c r="O32" s="224"/>
      <c r="P32" s="224"/>
    </row>
    <row r="33" spans="1:16" x14ac:dyDescent="0.15">
      <c r="A33" s="192"/>
      <c r="B33" s="193"/>
      <c r="C33" s="193"/>
      <c r="D33" s="193"/>
      <c r="E33" s="193"/>
      <c r="F33" s="194"/>
      <c r="H33" s="217"/>
      <c r="I33" s="219"/>
      <c r="J33" s="228"/>
      <c r="K33" s="228"/>
      <c r="L33" s="228"/>
      <c r="M33" s="228"/>
      <c r="N33" s="228"/>
      <c r="O33" s="228"/>
      <c r="P33" s="228"/>
    </row>
    <row r="34" spans="1:16" x14ac:dyDescent="0.15">
      <c r="A34" s="47"/>
      <c r="B34" s="47"/>
      <c r="C34" s="47"/>
      <c r="D34" s="47"/>
      <c r="E34" s="47"/>
      <c r="F34" s="47"/>
      <c r="H34" s="217" t="s">
        <v>35</v>
      </c>
      <c r="I34" s="219"/>
      <c r="J34" s="224" t="s">
        <v>59</v>
      </c>
      <c r="K34" s="225"/>
      <c r="L34" s="225"/>
      <c r="M34" s="225"/>
      <c r="N34" s="225"/>
      <c r="O34" s="225"/>
      <c r="P34" s="225"/>
    </row>
    <row r="35" spans="1:16" x14ac:dyDescent="0.15">
      <c r="A35" t="s">
        <v>60</v>
      </c>
      <c r="H35" s="218"/>
      <c r="I35" s="220"/>
      <c r="J35" s="225"/>
      <c r="K35" s="225"/>
      <c r="L35" s="225"/>
      <c r="M35" s="225"/>
      <c r="N35" s="225"/>
      <c r="O35" s="225"/>
      <c r="P35" s="225"/>
    </row>
    <row r="36" spans="1:16" ht="12.75" customHeight="1" x14ac:dyDescent="0.15">
      <c r="A36" s="186" t="s">
        <v>61</v>
      </c>
      <c r="B36" s="187"/>
      <c r="C36" s="187"/>
      <c r="D36" s="187"/>
      <c r="E36" s="187"/>
      <c r="F36" s="188"/>
      <c r="H36" s="218"/>
      <c r="I36" s="220"/>
      <c r="J36" s="225"/>
      <c r="K36" s="225"/>
      <c r="L36" s="225"/>
      <c r="M36" s="225"/>
      <c r="N36" s="225"/>
      <c r="O36" s="225"/>
      <c r="P36" s="225"/>
    </row>
    <row r="37" spans="1:16" x14ac:dyDescent="0.15">
      <c r="A37" s="189"/>
      <c r="B37" s="190"/>
      <c r="C37" s="190"/>
      <c r="D37" s="190"/>
      <c r="E37" s="190"/>
      <c r="F37" s="191"/>
      <c r="H37" s="142" t="s">
        <v>37</v>
      </c>
      <c r="I37" s="141"/>
      <c r="J37" s="221" t="s">
        <v>62</v>
      </c>
      <c r="K37" s="226"/>
      <c r="L37" s="226"/>
      <c r="M37" s="226"/>
      <c r="N37" s="226"/>
      <c r="O37" s="226"/>
      <c r="P37" s="227"/>
    </row>
    <row r="38" spans="1:16" x14ac:dyDescent="0.15">
      <c r="A38" s="189"/>
      <c r="B38" s="190"/>
      <c r="C38" s="190"/>
      <c r="D38" s="190"/>
      <c r="E38" s="190"/>
      <c r="F38" s="191"/>
    </row>
    <row r="39" spans="1:16" x14ac:dyDescent="0.15">
      <c r="A39" s="192"/>
      <c r="B39" s="193"/>
      <c r="C39" s="193"/>
      <c r="D39" s="193"/>
      <c r="E39" s="193"/>
      <c r="F39" s="194"/>
    </row>
    <row r="40" spans="1:16" x14ac:dyDescent="0.15">
      <c r="A40" s="140"/>
      <c r="B40" s="140"/>
      <c r="C40" s="140"/>
      <c r="D40" s="140"/>
      <c r="E40" s="140"/>
      <c r="F40" s="140"/>
    </row>
    <row r="41" spans="1:16" x14ac:dyDescent="0.15">
      <c r="A41" t="s">
        <v>63</v>
      </c>
    </row>
    <row r="42" spans="1:16" x14ac:dyDescent="0.15">
      <c r="A42" s="186" t="s">
        <v>318</v>
      </c>
      <c r="B42" s="187"/>
      <c r="C42" s="187"/>
      <c r="D42" s="187"/>
      <c r="E42" s="187"/>
      <c r="F42" s="188"/>
    </row>
    <row r="43" spans="1:16" x14ac:dyDescent="0.15">
      <c r="A43" s="189"/>
      <c r="B43" s="190"/>
      <c r="C43" s="190"/>
      <c r="D43" s="190"/>
      <c r="E43" s="190"/>
      <c r="F43" s="191"/>
    </row>
    <row r="44" spans="1:16" x14ac:dyDescent="0.15">
      <c r="A44" s="189"/>
      <c r="B44" s="190"/>
      <c r="C44" s="190"/>
      <c r="D44" s="190"/>
      <c r="E44" s="190"/>
      <c r="F44" s="191"/>
    </row>
    <row r="45" spans="1:16" x14ac:dyDescent="0.15">
      <c r="A45" s="192"/>
      <c r="B45" s="193"/>
      <c r="C45" s="193"/>
      <c r="D45" s="193"/>
      <c r="E45" s="193"/>
      <c r="F45" s="19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topLeftCell="E33" zoomScale="110" zoomScaleNormal="110" workbookViewId="0">
      <selection activeCell="E44" sqref="E44"/>
    </sheetView>
  </sheetViews>
  <sheetFormatPr defaultRowHeight="12.75" x14ac:dyDescent="0.15"/>
  <cols>
    <col min="1" max="1" width="9.4375" customWidth="1"/>
    <col min="2" max="2" width="55.69140625" customWidth="1"/>
    <col min="3" max="3" width="7.28125" customWidth="1"/>
    <col min="4" max="4" width="7.68359375" customWidth="1"/>
    <col min="5" max="5" width="66.6171875" customWidth="1"/>
    <col min="6" max="6" width="17.93359375" customWidth="1"/>
    <col min="7" max="7" width="12.26953125" customWidth="1"/>
    <col min="8" max="8" width="9.57421875" customWidth="1"/>
    <col min="9" max="9" width="9.57421875" hidden="1" customWidth="1"/>
    <col min="10" max="10" width="3.1015625" hidden="1" customWidth="1"/>
    <col min="11" max="12" width="9.16796875" hidden="1" customWidth="1"/>
    <col min="13" max="13" width="0" hidden="1" customWidth="1"/>
  </cols>
  <sheetData>
    <row r="1" spans="1:12" ht="26.25" customHeight="1" x14ac:dyDescent="0.2">
      <c r="A1" s="86" t="s">
        <v>64</v>
      </c>
      <c r="B1" s="87" t="s">
        <v>65</v>
      </c>
      <c r="C1" s="250" t="s">
        <v>66</v>
      </c>
      <c r="D1" s="251"/>
      <c r="E1" s="252"/>
      <c r="F1" s="88" t="s">
        <v>67</v>
      </c>
      <c r="G1" s="85"/>
      <c r="H1" s="76" t="str">
        <f>'FRA-detail'!P1</f>
        <v>UPRN</v>
      </c>
      <c r="I1" s="76">
        <f>'FRA-detail'!Q1</f>
        <v>0</v>
      </c>
    </row>
    <row r="2" spans="1:12" ht="24" customHeight="1" x14ac:dyDescent="0.15">
      <c r="A2" s="89" t="s">
        <v>68</v>
      </c>
      <c r="B2" s="16" t="s">
        <v>69</v>
      </c>
      <c r="C2" s="253" t="s">
        <v>70</v>
      </c>
      <c r="D2" s="254"/>
      <c r="E2" s="255"/>
      <c r="F2" s="81" t="s">
        <v>71</v>
      </c>
      <c r="G2" s="77"/>
      <c r="K2" t="s">
        <v>25</v>
      </c>
      <c r="L2" t="s">
        <v>72</v>
      </c>
    </row>
    <row r="3" spans="1:12" ht="44.25" x14ac:dyDescent="0.15">
      <c r="A3" s="89" t="s">
        <v>73</v>
      </c>
      <c r="B3" s="79" t="s">
        <v>74</v>
      </c>
      <c r="C3" s="256" t="s">
        <v>75</v>
      </c>
      <c r="D3" s="256"/>
      <c r="E3" s="257"/>
      <c r="F3" s="81" t="s">
        <v>71</v>
      </c>
      <c r="G3" s="77"/>
      <c r="K3" t="s">
        <v>15</v>
      </c>
      <c r="L3" t="s">
        <v>76</v>
      </c>
    </row>
    <row r="4" spans="1:12" ht="33.75" x14ac:dyDescent="0.15">
      <c r="A4" s="89" t="s">
        <v>77</v>
      </c>
      <c r="B4" s="80" t="s">
        <v>78</v>
      </c>
      <c r="C4" s="256" t="s">
        <v>79</v>
      </c>
      <c r="D4" s="256"/>
      <c r="E4" s="257"/>
      <c r="F4" s="82" t="s">
        <v>35</v>
      </c>
      <c r="K4" s="77" t="s">
        <v>80</v>
      </c>
      <c r="L4" t="s">
        <v>81</v>
      </c>
    </row>
    <row r="5" spans="1:12" ht="33.75" x14ac:dyDescent="0.15">
      <c r="A5" s="89" t="s">
        <v>82</v>
      </c>
      <c r="B5" s="16" t="s">
        <v>83</v>
      </c>
      <c r="C5" s="256" t="s">
        <v>84</v>
      </c>
      <c r="D5" s="256"/>
      <c r="E5" s="257"/>
      <c r="F5" s="83" t="s">
        <v>29</v>
      </c>
      <c r="K5" s="77" t="s">
        <v>85</v>
      </c>
      <c r="L5" t="s">
        <v>86</v>
      </c>
    </row>
    <row r="6" spans="1:12" ht="34.5" thickBot="1" x14ac:dyDescent="0.2">
      <c r="A6" s="89" t="s">
        <v>87</v>
      </c>
      <c r="B6" s="79" t="s">
        <v>88</v>
      </c>
      <c r="C6" s="256" t="s">
        <v>89</v>
      </c>
      <c r="D6" s="256"/>
      <c r="E6" s="257"/>
      <c r="F6" s="84" t="s">
        <v>33</v>
      </c>
      <c r="L6" t="s">
        <v>90</v>
      </c>
    </row>
    <row r="7" spans="1:12" ht="26.1" customHeight="1" thickBot="1" x14ac:dyDescent="0.2">
      <c r="A7" s="90" t="s">
        <v>91</v>
      </c>
      <c r="B7" s="91" t="s">
        <v>92</v>
      </c>
      <c r="C7" s="244" t="s">
        <v>93</v>
      </c>
      <c r="D7" s="244"/>
      <c r="E7" s="245"/>
      <c r="F7" s="92" t="s">
        <v>94</v>
      </c>
      <c r="L7" t="s">
        <v>95</v>
      </c>
    </row>
    <row r="8" spans="1:12" ht="33" customHeight="1" x14ac:dyDescent="0.15">
      <c r="A8" s="20"/>
      <c r="B8" s="99" t="s">
        <v>96</v>
      </c>
      <c r="C8" s="21"/>
      <c r="D8" s="21"/>
    </row>
    <row r="9" spans="1:12" ht="45" customHeight="1" thickBot="1" x14ac:dyDescent="0.2">
      <c r="A9" s="20"/>
      <c r="B9" s="249" t="s">
        <v>97</v>
      </c>
      <c r="C9" s="249"/>
      <c r="D9" s="249"/>
      <c r="E9" s="249"/>
      <c r="F9" s="249"/>
    </row>
    <row r="10" spans="1:12" ht="18" customHeight="1" thickBot="1" x14ac:dyDescent="0.2">
      <c r="A10" s="106" t="s">
        <v>26</v>
      </c>
      <c r="B10" s="246" t="str">
        <f>'FRA-detail'!A26</f>
        <v>Granville Point 1-60 NW2 2LJ</v>
      </c>
      <c r="C10" s="247"/>
      <c r="D10" s="248"/>
      <c r="E10" s="105" t="s">
        <v>98</v>
      </c>
      <c r="F10" s="98" t="str">
        <f>'FRA-detail'!J8</f>
        <v>3.10.19</v>
      </c>
    </row>
    <row r="11" spans="1:12" ht="9.9499999999999993" customHeight="1" thickBot="1" x14ac:dyDescent="0.2"/>
    <row r="12" spans="1:12" ht="22.5" thickBot="1" x14ac:dyDescent="0.2">
      <c r="A12" s="22" t="s">
        <v>99</v>
      </c>
      <c r="B12" s="23" t="s">
        <v>100</v>
      </c>
      <c r="C12" s="24" t="s">
        <v>101</v>
      </c>
      <c r="D12" s="34" t="s">
        <v>64</v>
      </c>
      <c r="E12" s="100" t="s">
        <v>102</v>
      </c>
      <c r="F12" s="101" t="s">
        <v>103</v>
      </c>
      <c r="G12" s="55" t="s">
        <v>104</v>
      </c>
      <c r="H12" s="55" t="s">
        <v>105</v>
      </c>
    </row>
    <row r="13" spans="1:12" x14ac:dyDescent="0.15">
      <c r="A13" s="242" t="s">
        <v>106</v>
      </c>
      <c r="B13" s="243"/>
      <c r="C13" s="243"/>
      <c r="D13" s="243"/>
      <c r="E13" s="243"/>
      <c r="I13">
        <v>0</v>
      </c>
    </row>
    <row r="14" spans="1:12" x14ac:dyDescent="0.15">
      <c r="A14" s="124">
        <v>1</v>
      </c>
      <c r="B14" s="125" t="s">
        <v>107</v>
      </c>
      <c r="C14" s="48" t="s">
        <v>25</v>
      </c>
      <c r="D14" s="48"/>
      <c r="E14" s="49" t="s">
        <v>319</v>
      </c>
      <c r="F14" s="49"/>
      <c r="G14" s="62"/>
      <c r="H14" s="69"/>
      <c r="I14">
        <f t="shared" ref="I14:I45" si="0">IF(ISBLANK(D14),I13,I13+1)</f>
        <v>0</v>
      </c>
    </row>
    <row r="15" spans="1:12" x14ac:dyDescent="0.15">
      <c r="A15" s="52">
        <v>1</v>
      </c>
      <c r="B15" s="126"/>
      <c r="C15" s="48"/>
      <c r="D15" s="48"/>
      <c r="E15" s="49"/>
      <c r="F15" s="49"/>
      <c r="G15" s="62"/>
      <c r="H15" s="69"/>
      <c r="I15">
        <f t="shared" si="0"/>
        <v>0</v>
      </c>
    </row>
    <row r="16" spans="1:12" x14ac:dyDescent="0.15">
      <c r="A16" s="124">
        <v>2</v>
      </c>
      <c r="B16" s="125" t="s">
        <v>108</v>
      </c>
      <c r="C16" s="48" t="s">
        <v>25</v>
      </c>
      <c r="D16" s="48"/>
      <c r="E16" s="49"/>
      <c r="F16" s="49"/>
      <c r="G16" s="62"/>
      <c r="H16" s="69"/>
      <c r="I16">
        <f t="shared" si="0"/>
        <v>0</v>
      </c>
    </row>
    <row r="17" spans="1:9" x14ac:dyDescent="0.15">
      <c r="A17" s="52">
        <v>2</v>
      </c>
      <c r="B17" s="126"/>
      <c r="C17" s="48"/>
      <c r="D17" s="48"/>
      <c r="E17" s="49"/>
      <c r="F17" s="49"/>
      <c r="G17" s="62"/>
      <c r="H17" s="69"/>
      <c r="I17">
        <f t="shared" si="0"/>
        <v>0</v>
      </c>
    </row>
    <row r="18" spans="1:9" x14ac:dyDescent="0.15">
      <c r="A18" s="127">
        <v>3</v>
      </c>
      <c r="B18" s="128" t="s">
        <v>109</v>
      </c>
      <c r="C18" s="48" t="s">
        <v>85</v>
      </c>
      <c r="D18" s="48"/>
      <c r="E18" s="49"/>
      <c r="F18" s="49"/>
      <c r="G18" s="62"/>
      <c r="H18" s="69"/>
      <c r="I18">
        <f t="shared" si="0"/>
        <v>0</v>
      </c>
    </row>
    <row r="19" spans="1:9" x14ac:dyDescent="0.15">
      <c r="A19" s="129" t="s">
        <v>110</v>
      </c>
      <c r="B19" s="130"/>
      <c r="C19" s="130"/>
      <c r="D19" s="130"/>
      <c r="E19" s="130"/>
      <c r="F19" s="130"/>
      <c r="G19" s="63"/>
      <c r="H19" s="63"/>
      <c r="I19">
        <f t="shared" si="0"/>
        <v>0</v>
      </c>
    </row>
    <row r="20" spans="1:9" x14ac:dyDescent="0.15">
      <c r="A20" s="124">
        <v>4</v>
      </c>
      <c r="B20" s="125" t="s">
        <v>111</v>
      </c>
      <c r="C20" s="48" t="s">
        <v>25</v>
      </c>
      <c r="D20" s="48"/>
      <c r="E20" s="138" t="s">
        <v>313</v>
      </c>
      <c r="F20" s="49"/>
      <c r="G20" s="48"/>
      <c r="H20" s="69"/>
      <c r="I20">
        <f t="shared" si="0"/>
        <v>0</v>
      </c>
    </row>
    <row r="21" spans="1:9" x14ac:dyDescent="0.15">
      <c r="A21" s="52">
        <v>4</v>
      </c>
      <c r="B21" s="126"/>
      <c r="C21" s="48"/>
      <c r="D21" s="48"/>
      <c r="E21" s="138"/>
      <c r="F21" s="49"/>
      <c r="G21" s="48"/>
      <c r="H21" s="69"/>
      <c r="I21">
        <f t="shared" si="0"/>
        <v>0</v>
      </c>
    </row>
    <row r="22" spans="1:9" x14ac:dyDescent="0.15">
      <c r="A22" s="124">
        <v>5</v>
      </c>
      <c r="B22" s="125" t="s">
        <v>113</v>
      </c>
      <c r="C22" s="48" t="s">
        <v>25</v>
      </c>
      <c r="D22" s="48"/>
      <c r="E22" s="138" t="s">
        <v>320</v>
      </c>
      <c r="F22" s="49"/>
      <c r="G22" s="48"/>
      <c r="H22" s="69"/>
      <c r="I22">
        <f t="shared" si="0"/>
        <v>0</v>
      </c>
    </row>
    <row r="23" spans="1:9" x14ac:dyDescent="0.15">
      <c r="A23" s="52">
        <v>5</v>
      </c>
      <c r="B23" s="126"/>
      <c r="C23" s="48"/>
      <c r="D23" s="48"/>
      <c r="E23" s="138"/>
      <c r="F23" s="49"/>
      <c r="G23" s="48"/>
      <c r="H23" s="69"/>
      <c r="I23">
        <f t="shared" si="0"/>
        <v>0</v>
      </c>
    </row>
    <row r="24" spans="1:9" x14ac:dyDescent="0.15">
      <c r="A24" s="124">
        <v>6</v>
      </c>
      <c r="B24" s="125" t="s">
        <v>115</v>
      </c>
      <c r="C24" s="48" t="s">
        <v>85</v>
      </c>
      <c r="D24" s="48"/>
      <c r="E24" s="49"/>
      <c r="F24" s="49"/>
      <c r="G24" s="48"/>
      <c r="H24" s="69"/>
      <c r="I24">
        <f t="shared" si="0"/>
        <v>0</v>
      </c>
    </row>
    <row r="25" spans="1:9" x14ac:dyDescent="0.15">
      <c r="A25" s="52">
        <v>6</v>
      </c>
      <c r="B25" s="126"/>
      <c r="C25" s="48"/>
      <c r="D25" s="48"/>
      <c r="E25" s="49"/>
      <c r="F25" s="49"/>
      <c r="G25" s="48"/>
      <c r="H25" s="69"/>
      <c r="I25">
        <f t="shared" si="0"/>
        <v>0</v>
      </c>
    </row>
    <row r="26" spans="1:9" x14ac:dyDescent="0.15">
      <c r="A26" s="129" t="s">
        <v>116</v>
      </c>
      <c r="B26" s="130"/>
      <c r="C26" s="130"/>
      <c r="D26" s="130"/>
      <c r="E26" s="130"/>
      <c r="F26" s="130"/>
      <c r="G26" s="63"/>
      <c r="H26" s="63"/>
      <c r="I26">
        <f t="shared" si="0"/>
        <v>0</v>
      </c>
    </row>
    <row r="27" spans="1:9" x14ac:dyDescent="0.15">
      <c r="A27" s="124">
        <v>7</v>
      </c>
      <c r="B27" s="125" t="s">
        <v>117</v>
      </c>
      <c r="C27" s="48" t="s">
        <v>15</v>
      </c>
      <c r="D27" s="48"/>
      <c r="E27" s="49"/>
      <c r="F27" s="49"/>
      <c r="G27" s="48"/>
      <c r="H27" s="69"/>
      <c r="I27">
        <f t="shared" si="0"/>
        <v>0</v>
      </c>
    </row>
    <row r="28" spans="1:9" x14ac:dyDescent="0.15">
      <c r="A28" s="52">
        <v>7</v>
      </c>
      <c r="B28" s="126"/>
      <c r="C28" s="48"/>
      <c r="D28" s="48"/>
      <c r="E28" s="49"/>
      <c r="F28" s="49"/>
      <c r="G28" s="48"/>
      <c r="H28" s="69"/>
      <c r="I28">
        <f t="shared" si="0"/>
        <v>0</v>
      </c>
    </row>
    <row r="29" spans="1:9" x14ac:dyDescent="0.15">
      <c r="A29" s="129" t="s">
        <v>118</v>
      </c>
      <c r="B29" s="130"/>
      <c r="C29" s="130"/>
      <c r="D29" s="130"/>
      <c r="E29" s="130"/>
      <c r="F29" s="130"/>
      <c r="G29" s="63"/>
      <c r="H29" s="63"/>
      <c r="I29">
        <f t="shared" si="0"/>
        <v>0</v>
      </c>
    </row>
    <row r="30" spans="1:9" x14ac:dyDescent="0.15">
      <c r="A30" s="124">
        <v>8</v>
      </c>
      <c r="B30" s="71" t="s">
        <v>119</v>
      </c>
      <c r="C30" s="48" t="s">
        <v>85</v>
      </c>
      <c r="D30" s="48"/>
      <c r="E30" s="93"/>
      <c r="F30" s="49"/>
      <c r="G30" s="48"/>
      <c r="H30" s="69"/>
      <c r="I30">
        <f t="shared" si="0"/>
        <v>0</v>
      </c>
    </row>
    <row r="31" spans="1:9" x14ac:dyDescent="0.15">
      <c r="A31" s="52">
        <v>8</v>
      </c>
      <c r="B31" s="131"/>
      <c r="C31" s="48"/>
      <c r="D31" s="48"/>
      <c r="E31" s="93"/>
      <c r="F31" s="49"/>
      <c r="G31" s="48"/>
      <c r="H31" s="69"/>
      <c r="I31">
        <f t="shared" si="0"/>
        <v>0</v>
      </c>
    </row>
    <row r="32" spans="1:9" x14ac:dyDescent="0.15">
      <c r="A32" s="129" t="s">
        <v>120</v>
      </c>
      <c r="B32" s="130"/>
      <c r="C32" s="130"/>
      <c r="D32" s="130"/>
      <c r="E32" s="130"/>
      <c r="F32" s="130"/>
      <c r="G32" s="63"/>
      <c r="H32" s="63"/>
      <c r="I32">
        <f t="shared" si="0"/>
        <v>0</v>
      </c>
    </row>
    <row r="33" spans="1:9" ht="21.75" x14ac:dyDescent="0.15">
      <c r="A33" s="124">
        <v>9</v>
      </c>
      <c r="B33" s="125" t="s">
        <v>121</v>
      </c>
      <c r="C33" s="48" t="s">
        <v>25</v>
      </c>
      <c r="D33" s="48"/>
      <c r="E33" s="138" t="s">
        <v>122</v>
      </c>
      <c r="F33" s="49"/>
      <c r="G33" s="48"/>
      <c r="H33" s="69"/>
      <c r="I33">
        <f t="shared" si="0"/>
        <v>0</v>
      </c>
    </row>
    <row r="34" spans="1:9" x14ac:dyDescent="0.15">
      <c r="A34" s="52">
        <v>9</v>
      </c>
      <c r="B34" s="126"/>
      <c r="C34" s="48"/>
      <c r="D34" s="48"/>
      <c r="E34" s="138"/>
      <c r="F34" s="49"/>
      <c r="G34" s="48"/>
      <c r="H34" s="69"/>
      <c r="I34">
        <f t="shared" si="0"/>
        <v>0</v>
      </c>
    </row>
    <row r="35" spans="1:9" x14ac:dyDescent="0.15">
      <c r="A35" s="124">
        <v>10</v>
      </c>
      <c r="B35" s="125" t="s">
        <v>123</v>
      </c>
      <c r="C35" s="48" t="s">
        <v>25</v>
      </c>
      <c r="D35" s="48"/>
      <c r="E35" s="49"/>
      <c r="F35" s="49"/>
      <c r="G35" s="48"/>
      <c r="H35" s="69"/>
      <c r="I35">
        <f t="shared" si="0"/>
        <v>0</v>
      </c>
    </row>
    <row r="36" spans="1:9" x14ac:dyDescent="0.15">
      <c r="A36" s="52">
        <v>10</v>
      </c>
      <c r="B36" s="126"/>
      <c r="C36" s="48"/>
      <c r="D36" s="48"/>
      <c r="E36" s="49"/>
      <c r="F36" s="49"/>
      <c r="G36" s="48"/>
      <c r="H36" s="69"/>
      <c r="I36">
        <f t="shared" si="0"/>
        <v>0</v>
      </c>
    </row>
    <row r="37" spans="1:9" ht="21.75" x14ac:dyDescent="0.15">
      <c r="A37" s="124">
        <v>11</v>
      </c>
      <c r="B37" s="125" t="s">
        <v>124</v>
      </c>
      <c r="C37" s="48" t="s">
        <v>25</v>
      </c>
      <c r="D37" s="48"/>
      <c r="E37" s="49" t="s">
        <v>125</v>
      </c>
      <c r="F37" s="49"/>
      <c r="G37" s="48"/>
      <c r="H37" s="69"/>
      <c r="I37">
        <f t="shared" si="0"/>
        <v>0</v>
      </c>
    </row>
    <row r="38" spans="1:9" x14ac:dyDescent="0.15">
      <c r="A38" s="52">
        <v>11</v>
      </c>
      <c r="B38" s="126"/>
      <c r="C38" s="48"/>
      <c r="D38" s="48"/>
      <c r="E38" s="49"/>
      <c r="F38" s="49"/>
      <c r="G38" s="48"/>
      <c r="H38" s="69"/>
      <c r="I38">
        <f t="shared" si="0"/>
        <v>0</v>
      </c>
    </row>
    <row r="39" spans="1:9" x14ac:dyDescent="0.15">
      <c r="A39" s="124">
        <v>12</v>
      </c>
      <c r="B39" s="125" t="s">
        <v>126</v>
      </c>
      <c r="C39" s="48" t="s">
        <v>25</v>
      </c>
      <c r="D39" s="48"/>
      <c r="E39" s="49"/>
      <c r="F39" s="49"/>
      <c r="G39" s="48"/>
      <c r="H39" s="69"/>
      <c r="I39">
        <f t="shared" si="0"/>
        <v>0</v>
      </c>
    </row>
    <row r="40" spans="1:9" x14ac:dyDescent="0.15">
      <c r="A40" s="52">
        <v>12</v>
      </c>
      <c r="B40" s="126"/>
      <c r="C40" s="48"/>
      <c r="D40" s="48"/>
      <c r="E40" s="49"/>
      <c r="F40" s="49"/>
      <c r="G40" s="48"/>
      <c r="H40" s="69"/>
      <c r="I40">
        <f t="shared" si="0"/>
        <v>0</v>
      </c>
    </row>
    <row r="41" spans="1:9" ht="24.95" customHeight="1" x14ac:dyDescent="0.15">
      <c r="A41" s="124">
        <v>13</v>
      </c>
      <c r="B41" s="125" t="s">
        <v>127</v>
      </c>
      <c r="C41" s="48" t="s">
        <v>25</v>
      </c>
      <c r="D41" s="48"/>
      <c r="E41" s="49" t="s">
        <v>211</v>
      </c>
      <c r="F41" s="49"/>
      <c r="G41" s="48"/>
      <c r="H41" s="69"/>
      <c r="I41">
        <f t="shared" si="0"/>
        <v>0</v>
      </c>
    </row>
    <row r="42" spans="1:9" x14ac:dyDescent="0.15">
      <c r="A42" s="52">
        <v>13</v>
      </c>
      <c r="B42" s="126"/>
      <c r="C42" s="50"/>
      <c r="D42" s="48"/>
      <c r="E42" s="49"/>
      <c r="F42" s="49"/>
      <c r="G42" s="48"/>
      <c r="H42" s="69"/>
      <c r="I42">
        <f t="shared" si="0"/>
        <v>0</v>
      </c>
    </row>
    <row r="43" spans="1:9" ht="114.75" x14ac:dyDescent="0.15">
      <c r="A43" s="124">
        <v>14</v>
      </c>
      <c r="B43" s="103" t="s">
        <v>128</v>
      </c>
      <c r="C43" s="48" t="s">
        <v>15</v>
      </c>
      <c r="D43" s="48" t="s">
        <v>87</v>
      </c>
      <c r="E43" s="93" t="s">
        <v>314</v>
      </c>
      <c r="F43" s="49"/>
      <c r="G43" s="48"/>
      <c r="H43" s="69"/>
      <c r="I43">
        <f t="shared" si="0"/>
        <v>1</v>
      </c>
    </row>
    <row r="44" spans="1:9" ht="42" x14ac:dyDescent="0.15">
      <c r="A44" s="51">
        <v>14</v>
      </c>
      <c r="B44" s="102"/>
      <c r="C44" s="48" t="s">
        <v>15</v>
      </c>
      <c r="D44" s="48" t="s">
        <v>87</v>
      </c>
      <c r="E44" s="93" t="s">
        <v>325</v>
      </c>
      <c r="F44" s="49"/>
      <c r="G44" s="48"/>
      <c r="H44" s="69"/>
      <c r="I44">
        <f t="shared" si="0"/>
        <v>2</v>
      </c>
    </row>
    <row r="45" spans="1:9" x14ac:dyDescent="0.15">
      <c r="A45" s="51">
        <v>14</v>
      </c>
      <c r="B45" s="102"/>
      <c r="C45" s="48"/>
      <c r="D45" s="48"/>
      <c r="E45" s="93"/>
      <c r="F45" s="49"/>
      <c r="G45" s="48"/>
      <c r="H45" s="69"/>
      <c r="I45">
        <f t="shared" si="0"/>
        <v>2</v>
      </c>
    </row>
    <row r="46" spans="1:9" x14ac:dyDescent="0.15">
      <c r="A46" s="51">
        <v>14</v>
      </c>
      <c r="B46" s="102"/>
      <c r="C46" s="48"/>
      <c r="D46" s="48"/>
      <c r="E46" s="93"/>
      <c r="F46" s="49"/>
      <c r="G46" s="48"/>
      <c r="H46" s="69"/>
      <c r="I46">
        <f t="shared" ref="I46:I77" si="1">IF(ISBLANK(D46),I45,I45+1)</f>
        <v>2</v>
      </c>
    </row>
    <row r="47" spans="1:9" x14ac:dyDescent="0.15">
      <c r="A47" s="51">
        <v>14</v>
      </c>
      <c r="B47" s="102"/>
      <c r="C47" s="48"/>
      <c r="D47" s="48"/>
      <c r="E47" s="93"/>
      <c r="F47" s="49"/>
      <c r="G47" s="48"/>
      <c r="H47" s="69"/>
      <c r="I47">
        <f t="shared" si="1"/>
        <v>2</v>
      </c>
    </row>
    <row r="48" spans="1:9" x14ac:dyDescent="0.15">
      <c r="A48" s="51">
        <v>14</v>
      </c>
      <c r="B48" s="102"/>
      <c r="C48" s="48"/>
      <c r="D48" s="48"/>
      <c r="E48" s="93"/>
      <c r="F48" s="49"/>
      <c r="G48" s="48"/>
      <c r="H48" s="69"/>
      <c r="I48">
        <f t="shared" si="1"/>
        <v>2</v>
      </c>
    </row>
    <row r="49" spans="1:9" x14ac:dyDescent="0.15">
      <c r="A49" s="51">
        <v>14</v>
      </c>
      <c r="B49" s="102"/>
      <c r="C49" s="139"/>
      <c r="D49" s="139"/>
      <c r="E49" s="93"/>
      <c r="F49" s="49"/>
      <c r="G49" s="48"/>
      <c r="H49" s="69"/>
      <c r="I49">
        <f t="shared" si="1"/>
        <v>2</v>
      </c>
    </row>
    <row r="50" spans="1:9" x14ac:dyDescent="0.15">
      <c r="A50" s="51">
        <v>14</v>
      </c>
      <c r="B50" s="102"/>
      <c r="C50" s="48"/>
      <c r="D50" s="48"/>
      <c r="E50" s="93"/>
      <c r="F50" s="49"/>
      <c r="G50" s="48"/>
      <c r="H50" s="69"/>
      <c r="I50">
        <f t="shared" si="1"/>
        <v>2</v>
      </c>
    </row>
    <row r="51" spans="1:9" x14ac:dyDescent="0.15">
      <c r="A51" s="51">
        <v>14</v>
      </c>
      <c r="B51" s="102"/>
      <c r="C51" s="139"/>
      <c r="D51" s="139"/>
      <c r="E51" s="93"/>
      <c r="F51" s="49"/>
      <c r="G51" s="48"/>
      <c r="H51" s="69"/>
      <c r="I51">
        <f t="shared" si="1"/>
        <v>2</v>
      </c>
    </row>
    <row r="52" spans="1:9" x14ac:dyDescent="0.15">
      <c r="A52" s="52">
        <v>14</v>
      </c>
      <c r="B52" s="132"/>
      <c r="C52" s="48"/>
      <c r="D52" s="139"/>
      <c r="E52" s="93"/>
      <c r="F52" s="49"/>
      <c r="G52" s="48"/>
      <c r="H52" s="69"/>
      <c r="I52">
        <f t="shared" si="1"/>
        <v>2</v>
      </c>
    </row>
    <row r="53" spans="1:9" ht="21.75" x14ac:dyDescent="0.15">
      <c r="A53" s="124">
        <v>15</v>
      </c>
      <c r="B53" s="125" t="s">
        <v>129</v>
      </c>
      <c r="C53" s="48" t="s">
        <v>25</v>
      </c>
      <c r="D53" s="48"/>
      <c r="E53" s="49" t="s">
        <v>322</v>
      </c>
      <c r="F53" s="49"/>
      <c r="G53" s="48"/>
      <c r="H53" s="69"/>
      <c r="I53">
        <f t="shared" si="1"/>
        <v>2</v>
      </c>
    </row>
    <row r="54" spans="1:9" x14ac:dyDescent="0.15">
      <c r="A54" s="52">
        <v>15</v>
      </c>
      <c r="B54" s="126"/>
      <c r="C54" s="48"/>
      <c r="D54" s="48"/>
      <c r="E54" s="49"/>
      <c r="F54" s="49"/>
      <c r="G54" s="48"/>
      <c r="H54" s="69"/>
      <c r="I54">
        <f t="shared" si="1"/>
        <v>2</v>
      </c>
    </row>
    <row r="55" spans="1:9" x14ac:dyDescent="0.15">
      <c r="A55" s="124">
        <v>16</v>
      </c>
      <c r="B55" s="125" t="s">
        <v>130</v>
      </c>
      <c r="C55" s="48" t="s">
        <v>25</v>
      </c>
      <c r="D55" s="48"/>
      <c r="E55" s="49" t="s">
        <v>131</v>
      </c>
      <c r="F55" s="49"/>
      <c r="G55" s="48"/>
      <c r="H55" s="69"/>
      <c r="I55">
        <f t="shared" si="1"/>
        <v>2</v>
      </c>
    </row>
    <row r="56" spans="1:9" x14ac:dyDescent="0.15">
      <c r="A56" s="52">
        <v>16</v>
      </c>
      <c r="B56" s="126"/>
      <c r="C56" s="48"/>
      <c r="D56" s="48"/>
      <c r="E56" s="49"/>
      <c r="F56" s="49"/>
      <c r="G56" s="48"/>
      <c r="H56" s="69"/>
      <c r="I56">
        <f t="shared" si="1"/>
        <v>2</v>
      </c>
    </row>
    <row r="57" spans="1:9" x14ac:dyDescent="0.15">
      <c r="A57" s="124">
        <v>17</v>
      </c>
      <c r="B57" s="125" t="s">
        <v>132</v>
      </c>
      <c r="C57" s="48" t="s">
        <v>85</v>
      </c>
      <c r="D57" s="48"/>
      <c r="E57" s="49"/>
      <c r="F57" s="49"/>
      <c r="G57" s="48"/>
      <c r="H57" s="69"/>
      <c r="I57">
        <f t="shared" si="1"/>
        <v>2</v>
      </c>
    </row>
    <row r="58" spans="1:9" x14ac:dyDescent="0.15">
      <c r="A58" s="52">
        <v>17</v>
      </c>
      <c r="B58" s="126"/>
      <c r="C58" s="48"/>
      <c r="D58" s="48"/>
      <c r="E58" s="49"/>
      <c r="F58" s="49"/>
      <c r="G58" s="48"/>
      <c r="H58" s="69"/>
      <c r="I58">
        <f t="shared" si="1"/>
        <v>2</v>
      </c>
    </row>
    <row r="59" spans="1:9" ht="93.75" x14ac:dyDescent="0.15">
      <c r="A59" s="124">
        <v>18</v>
      </c>
      <c r="B59" s="125" t="s">
        <v>133</v>
      </c>
      <c r="C59" s="48" t="s">
        <v>15</v>
      </c>
      <c r="D59" s="48" t="s">
        <v>87</v>
      </c>
      <c r="E59" s="49" t="s">
        <v>290</v>
      </c>
      <c r="F59" s="49"/>
      <c r="G59" s="48"/>
      <c r="H59" s="69"/>
      <c r="I59">
        <f t="shared" si="1"/>
        <v>3</v>
      </c>
    </row>
    <row r="60" spans="1:9" x14ac:dyDescent="0.15">
      <c r="A60" s="52">
        <v>18</v>
      </c>
      <c r="B60" s="126"/>
      <c r="C60" s="48"/>
      <c r="D60" s="48"/>
      <c r="E60" s="49"/>
      <c r="F60" s="49"/>
      <c r="G60" s="48"/>
      <c r="H60" s="69"/>
      <c r="I60">
        <f t="shared" si="1"/>
        <v>3</v>
      </c>
    </row>
    <row r="61" spans="1:9" ht="31.5" x14ac:dyDescent="0.15">
      <c r="A61" s="124">
        <v>19</v>
      </c>
      <c r="B61" s="103" t="s">
        <v>134</v>
      </c>
      <c r="C61" s="48" t="s">
        <v>15</v>
      </c>
      <c r="D61" s="48" t="s">
        <v>87</v>
      </c>
      <c r="E61" s="49" t="s">
        <v>135</v>
      </c>
      <c r="F61" s="49"/>
      <c r="G61" s="48"/>
      <c r="H61" s="69"/>
      <c r="I61">
        <f t="shared" si="1"/>
        <v>4</v>
      </c>
    </row>
    <row r="62" spans="1:9" x14ac:dyDescent="0.15">
      <c r="A62" s="52">
        <v>19</v>
      </c>
      <c r="B62" s="132"/>
      <c r="C62" s="48"/>
      <c r="D62" s="48"/>
      <c r="E62" s="49"/>
      <c r="F62" s="49"/>
      <c r="G62" s="48"/>
      <c r="H62" s="69"/>
      <c r="I62">
        <f t="shared" si="1"/>
        <v>4</v>
      </c>
    </row>
    <row r="63" spans="1:9" x14ac:dyDescent="0.15">
      <c r="A63" s="129" t="s">
        <v>136</v>
      </c>
      <c r="B63" s="130"/>
      <c r="C63" s="130"/>
      <c r="D63" s="130"/>
      <c r="E63" s="130"/>
      <c r="F63" s="130"/>
      <c r="G63" s="63"/>
      <c r="H63" s="63"/>
      <c r="I63">
        <f t="shared" si="1"/>
        <v>4</v>
      </c>
    </row>
    <row r="64" spans="1:9" ht="125.25" x14ac:dyDescent="0.15">
      <c r="A64" s="124">
        <v>20</v>
      </c>
      <c r="B64" s="103" t="s">
        <v>137</v>
      </c>
      <c r="C64" s="48" t="s">
        <v>25</v>
      </c>
      <c r="D64" s="48"/>
      <c r="E64" s="49" t="s">
        <v>254</v>
      </c>
      <c r="F64" s="49"/>
      <c r="G64" s="48"/>
      <c r="H64" s="69"/>
      <c r="I64">
        <f t="shared" si="1"/>
        <v>4</v>
      </c>
    </row>
    <row r="65" spans="1:9" x14ac:dyDescent="0.15">
      <c r="A65" s="52">
        <v>20</v>
      </c>
      <c r="B65" s="132"/>
      <c r="C65" s="48"/>
      <c r="D65" s="48"/>
      <c r="E65" s="49"/>
      <c r="F65" s="49"/>
      <c r="G65" s="48"/>
      <c r="H65" s="69"/>
      <c r="I65">
        <f t="shared" si="1"/>
        <v>4</v>
      </c>
    </row>
    <row r="66" spans="1:9" x14ac:dyDescent="0.15">
      <c r="A66" s="124">
        <v>21</v>
      </c>
      <c r="B66" s="125" t="s">
        <v>139</v>
      </c>
      <c r="C66" s="48" t="s">
        <v>25</v>
      </c>
      <c r="D66" s="48"/>
      <c r="E66" s="49" t="s">
        <v>323</v>
      </c>
      <c r="F66" s="49"/>
      <c r="G66" s="48"/>
      <c r="H66" s="69"/>
      <c r="I66">
        <f t="shared" si="1"/>
        <v>4</v>
      </c>
    </row>
    <row r="67" spans="1:9" x14ac:dyDescent="0.15">
      <c r="A67" s="52">
        <v>21</v>
      </c>
      <c r="B67" s="126"/>
      <c r="C67" s="48"/>
      <c r="D67" s="48"/>
      <c r="E67" s="49"/>
      <c r="F67" s="49"/>
      <c r="G67" s="48"/>
      <c r="H67" s="69"/>
      <c r="I67">
        <f t="shared" si="1"/>
        <v>4</v>
      </c>
    </row>
    <row r="68" spans="1:9" x14ac:dyDescent="0.15">
      <c r="A68" s="129" t="s">
        <v>140</v>
      </c>
      <c r="B68" s="130"/>
      <c r="C68" s="130"/>
      <c r="D68" s="130"/>
      <c r="E68" s="130"/>
      <c r="F68" s="130"/>
      <c r="G68" s="64"/>
      <c r="H68" s="64"/>
      <c r="I68">
        <f t="shared" si="1"/>
        <v>4</v>
      </c>
    </row>
    <row r="69" spans="1:9" x14ac:dyDescent="0.15">
      <c r="A69" s="124">
        <v>22</v>
      </c>
      <c r="B69" s="125" t="s">
        <v>141</v>
      </c>
      <c r="C69" s="50" t="s">
        <v>25</v>
      </c>
      <c r="D69" s="50"/>
      <c r="E69" s="138"/>
      <c r="F69" s="133"/>
      <c r="G69" s="48"/>
      <c r="H69" s="69"/>
      <c r="I69">
        <f t="shared" si="1"/>
        <v>4</v>
      </c>
    </row>
    <row r="70" spans="1:9" x14ac:dyDescent="0.15">
      <c r="A70" s="51">
        <v>22</v>
      </c>
      <c r="B70" s="134"/>
      <c r="C70" s="50"/>
      <c r="D70" s="57"/>
      <c r="E70" s="138"/>
      <c r="F70" s="133"/>
      <c r="G70" s="48"/>
      <c r="H70" s="69"/>
      <c r="I70">
        <f t="shared" si="1"/>
        <v>4</v>
      </c>
    </row>
    <row r="71" spans="1:9" x14ac:dyDescent="0.15">
      <c r="A71" s="51">
        <v>22</v>
      </c>
      <c r="B71" s="134"/>
      <c r="C71" s="50"/>
      <c r="D71" s="57"/>
      <c r="E71" s="138"/>
      <c r="F71" s="133"/>
      <c r="G71" s="48"/>
      <c r="H71" s="69"/>
      <c r="I71">
        <f t="shared" si="1"/>
        <v>4</v>
      </c>
    </row>
    <row r="72" spans="1:9" x14ac:dyDescent="0.15">
      <c r="A72" s="51">
        <v>22</v>
      </c>
      <c r="B72" s="134"/>
      <c r="C72" s="50"/>
      <c r="D72" s="57"/>
      <c r="E72" s="138"/>
      <c r="F72" s="133"/>
      <c r="G72" s="48"/>
      <c r="H72" s="69"/>
      <c r="I72">
        <f t="shared" si="1"/>
        <v>4</v>
      </c>
    </row>
    <row r="73" spans="1:9" x14ac:dyDescent="0.15">
      <c r="A73" s="51">
        <v>22</v>
      </c>
      <c r="B73" s="134"/>
      <c r="C73" s="50"/>
      <c r="D73" s="57"/>
      <c r="E73" s="138"/>
      <c r="F73" s="133"/>
      <c r="G73" s="48"/>
      <c r="H73" s="69"/>
      <c r="I73">
        <f t="shared" si="1"/>
        <v>4</v>
      </c>
    </row>
    <row r="74" spans="1:9" x14ac:dyDescent="0.15">
      <c r="A74" s="52">
        <v>22</v>
      </c>
      <c r="B74" s="126"/>
      <c r="C74" s="50"/>
      <c r="D74" s="57"/>
      <c r="E74" s="138"/>
      <c r="F74" s="133"/>
      <c r="G74" s="48"/>
      <c r="H74" s="69"/>
      <c r="I74">
        <f t="shared" si="1"/>
        <v>4</v>
      </c>
    </row>
    <row r="75" spans="1:9" x14ac:dyDescent="0.15">
      <c r="A75" s="124">
        <v>23</v>
      </c>
      <c r="B75" s="125" t="s">
        <v>143</v>
      </c>
      <c r="C75" s="48" t="s">
        <v>25</v>
      </c>
      <c r="D75" s="48"/>
      <c r="E75" s="58"/>
      <c r="F75" s="49"/>
      <c r="G75" s="48"/>
      <c r="H75" s="69"/>
      <c r="I75">
        <f t="shared" si="1"/>
        <v>4</v>
      </c>
    </row>
    <row r="76" spans="1:9" x14ac:dyDescent="0.15">
      <c r="A76" s="52">
        <v>23</v>
      </c>
      <c r="B76" s="126"/>
      <c r="C76" s="48"/>
      <c r="D76" s="48"/>
      <c r="E76" s="58"/>
      <c r="F76" s="49"/>
      <c r="G76" s="48"/>
      <c r="H76" s="69"/>
      <c r="I76">
        <f t="shared" si="1"/>
        <v>4</v>
      </c>
    </row>
    <row r="77" spans="1:9" x14ac:dyDescent="0.15">
      <c r="A77" s="129" t="s">
        <v>144</v>
      </c>
      <c r="B77" s="130"/>
      <c r="C77" s="130"/>
      <c r="D77" s="130"/>
      <c r="E77" s="130"/>
      <c r="F77" s="130"/>
      <c r="G77" s="64"/>
      <c r="H77" s="64"/>
      <c r="I77">
        <f t="shared" si="1"/>
        <v>4</v>
      </c>
    </row>
    <row r="78" spans="1:9" ht="21.75" x14ac:dyDescent="0.15">
      <c r="A78" s="124">
        <v>24</v>
      </c>
      <c r="B78" s="103" t="s">
        <v>145</v>
      </c>
      <c r="C78" s="48" t="s">
        <v>15</v>
      </c>
      <c r="D78" s="48"/>
      <c r="E78" s="138" t="s">
        <v>261</v>
      </c>
      <c r="F78" s="49"/>
      <c r="G78" s="48"/>
      <c r="H78" s="69"/>
      <c r="I78">
        <f t="shared" ref="I78:I107" si="2">IF(ISBLANK(D78),I77,I77+1)</f>
        <v>4</v>
      </c>
    </row>
    <row r="79" spans="1:9" x14ac:dyDescent="0.15">
      <c r="A79" s="52">
        <v>24</v>
      </c>
      <c r="B79" s="132"/>
      <c r="C79" s="48"/>
      <c r="D79" s="48"/>
      <c r="E79" s="138"/>
      <c r="F79" s="49"/>
      <c r="G79" s="48"/>
      <c r="H79" s="69"/>
      <c r="I79">
        <f t="shared" si="2"/>
        <v>4</v>
      </c>
    </row>
    <row r="80" spans="1:9" ht="83.25" x14ac:dyDescent="0.15">
      <c r="A80" s="124">
        <v>25</v>
      </c>
      <c r="B80" s="103" t="s">
        <v>146</v>
      </c>
      <c r="C80" s="48" t="s">
        <v>80</v>
      </c>
      <c r="D80" s="48"/>
      <c r="E80" s="59" t="s">
        <v>263</v>
      </c>
      <c r="F80" s="49"/>
      <c r="G80" s="48"/>
      <c r="H80" s="69"/>
      <c r="I80">
        <f t="shared" si="2"/>
        <v>4</v>
      </c>
    </row>
    <row r="81" spans="1:9" x14ac:dyDescent="0.15">
      <c r="A81" s="52">
        <v>25</v>
      </c>
      <c r="B81" s="132"/>
      <c r="C81" s="48"/>
      <c r="D81" s="57"/>
      <c r="E81" s="59"/>
      <c r="F81" s="49"/>
      <c r="G81" s="48"/>
      <c r="H81" s="69"/>
      <c r="I81">
        <f t="shared" si="2"/>
        <v>4</v>
      </c>
    </row>
    <row r="82" spans="1:9" ht="14.25" x14ac:dyDescent="0.15">
      <c r="A82" s="124">
        <v>26</v>
      </c>
      <c r="B82" s="125" t="s">
        <v>147</v>
      </c>
      <c r="C82" s="48" t="s">
        <v>85</v>
      </c>
      <c r="D82" s="48"/>
      <c r="E82" s="138"/>
      <c r="F82" s="60"/>
      <c r="G82" s="48"/>
      <c r="H82" s="69"/>
      <c r="I82">
        <f t="shared" si="2"/>
        <v>4</v>
      </c>
    </row>
    <row r="83" spans="1:9" ht="14.25" x14ac:dyDescent="0.15">
      <c r="A83" s="52">
        <v>26</v>
      </c>
      <c r="B83" s="126"/>
      <c r="C83" s="48"/>
      <c r="D83" s="57"/>
      <c r="E83" s="138"/>
      <c r="F83" s="60"/>
      <c r="G83" s="48"/>
      <c r="H83" s="69"/>
      <c r="I83">
        <f t="shared" si="2"/>
        <v>4</v>
      </c>
    </row>
    <row r="84" spans="1:9" x14ac:dyDescent="0.15">
      <c r="A84" s="129" t="s">
        <v>148</v>
      </c>
      <c r="B84" s="130"/>
      <c r="C84" s="130"/>
      <c r="D84" s="130"/>
      <c r="E84" s="130"/>
      <c r="F84" s="130"/>
      <c r="G84" s="64"/>
      <c r="H84" s="64"/>
      <c r="I84">
        <f t="shared" si="2"/>
        <v>4</v>
      </c>
    </row>
    <row r="85" spans="1:9" ht="42" x14ac:dyDescent="0.15">
      <c r="A85" s="124">
        <v>27</v>
      </c>
      <c r="B85" s="103" t="s">
        <v>149</v>
      </c>
      <c r="C85" s="48" t="s">
        <v>80</v>
      </c>
      <c r="D85" s="48" t="s">
        <v>87</v>
      </c>
      <c r="E85" s="49" t="s">
        <v>269</v>
      </c>
      <c r="F85" s="49"/>
      <c r="G85" s="48"/>
      <c r="H85" s="69"/>
      <c r="I85">
        <f t="shared" si="2"/>
        <v>5</v>
      </c>
    </row>
    <row r="86" spans="1:9" x14ac:dyDescent="0.15">
      <c r="A86" s="51">
        <v>27</v>
      </c>
      <c r="B86" s="102"/>
      <c r="C86" s="48"/>
      <c r="D86" s="48"/>
      <c r="E86" s="49"/>
      <c r="F86" s="49"/>
      <c r="G86" s="48"/>
      <c r="H86" s="69"/>
      <c r="I86">
        <f t="shared" si="2"/>
        <v>5</v>
      </c>
    </row>
    <row r="87" spans="1:9" x14ac:dyDescent="0.15">
      <c r="A87" s="51">
        <v>27</v>
      </c>
      <c r="B87" s="102"/>
      <c r="C87" s="48"/>
      <c r="D87" s="48"/>
      <c r="E87" s="49"/>
      <c r="F87" s="49"/>
      <c r="G87" s="48"/>
      <c r="H87" s="69"/>
      <c r="I87">
        <f t="shared" si="2"/>
        <v>5</v>
      </c>
    </row>
    <row r="88" spans="1:9" x14ac:dyDescent="0.15">
      <c r="A88" s="51">
        <v>27</v>
      </c>
      <c r="B88" s="102"/>
      <c r="C88" s="48"/>
      <c r="D88" s="48"/>
      <c r="E88" s="49"/>
      <c r="F88" s="49"/>
      <c r="G88" s="48"/>
      <c r="H88" s="69"/>
      <c r="I88">
        <f t="shared" si="2"/>
        <v>5</v>
      </c>
    </row>
    <row r="89" spans="1:9" x14ac:dyDescent="0.15">
      <c r="A89" s="52">
        <v>27</v>
      </c>
      <c r="B89" s="132"/>
      <c r="C89" s="48"/>
      <c r="D89" s="48"/>
      <c r="E89" s="49"/>
      <c r="F89" s="49"/>
      <c r="G89" s="48"/>
      <c r="H89" s="69"/>
      <c r="I89">
        <f t="shared" si="2"/>
        <v>5</v>
      </c>
    </row>
    <row r="90" spans="1:9" x14ac:dyDescent="0.15">
      <c r="A90" s="124">
        <v>28</v>
      </c>
      <c r="B90" s="103" t="s">
        <v>150</v>
      </c>
      <c r="C90" s="48" t="s">
        <v>25</v>
      </c>
      <c r="D90" s="48"/>
      <c r="E90" s="49"/>
      <c r="F90" s="49"/>
      <c r="G90" s="48"/>
      <c r="H90" s="69"/>
      <c r="I90">
        <f t="shared" si="2"/>
        <v>5</v>
      </c>
    </row>
    <row r="91" spans="1:9" x14ac:dyDescent="0.15">
      <c r="A91" s="52">
        <v>28</v>
      </c>
      <c r="B91" s="132"/>
      <c r="C91" s="48"/>
      <c r="D91" s="48"/>
      <c r="E91" s="49"/>
      <c r="F91" s="49"/>
      <c r="G91" s="48"/>
      <c r="H91" s="69"/>
      <c r="I91">
        <f t="shared" si="2"/>
        <v>5</v>
      </c>
    </row>
    <row r="92" spans="1:9" x14ac:dyDescent="0.15">
      <c r="A92" s="124">
        <v>29</v>
      </c>
      <c r="B92" s="125" t="s">
        <v>151</v>
      </c>
      <c r="C92" s="48" t="s">
        <v>85</v>
      </c>
      <c r="D92" s="48"/>
      <c r="E92" s="49"/>
      <c r="F92" s="49"/>
      <c r="G92" s="48"/>
      <c r="H92" s="69"/>
      <c r="I92">
        <f t="shared" si="2"/>
        <v>5</v>
      </c>
    </row>
    <row r="93" spans="1:9" x14ac:dyDescent="0.15">
      <c r="A93" s="52">
        <v>29</v>
      </c>
      <c r="B93" s="126"/>
      <c r="C93" s="48"/>
      <c r="D93" s="48"/>
      <c r="E93" s="49"/>
      <c r="F93" s="49"/>
      <c r="G93" s="48"/>
      <c r="H93" s="69"/>
      <c r="I93">
        <f t="shared" si="2"/>
        <v>5</v>
      </c>
    </row>
    <row r="94" spans="1:9" x14ac:dyDescent="0.15">
      <c r="A94" s="129" t="s">
        <v>152</v>
      </c>
      <c r="B94" s="130"/>
      <c r="C94" s="130"/>
      <c r="D94" s="130"/>
      <c r="E94" s="130"/>
      <c r="F94" s="130"/>
      <c r="G94" s="64"/>
      <c r="H94" s="64"/>
      <c r="I94">
        <f t="shared" si="2"/>
        <v>5</v>
      </c>
    </row>
    <row r="95" spans="1:9" x14ac:dyDescent="0.15">
      <c r="A95" s="124">
        <v>30</v>
      </c>
      <c r="B95" s="103" t="s">
        <v>153</v>
      </c>
      <c r="C95" s="48" t="s">
        <v>85</v>
      </c>
      <c r="D95" s="48"/>
      <c r="E95" s="113"/>
      <c r="F95" s="49"/>
      <c r="G95" s="48"/>
      <c r="H95" s="69"/>
      <c r="I95">
        <f t="shared" si="2"/>
        <v>5</v>
      </c>
    </row>
    <row r="96" spans="1:9" x14ac:dyDescent="0.15">
      <c r="A96" s="52">
        <v>30</v>
      </c>
      <c r="B96" s="132"/>
      <c r="C96" s="48"/>
      <c r="D96" s="48"/>
      <c r="E96" s="113"/>
      <c r="F96" s="49"/>
      <c r="G96" s="48"/>
      <c r="H96" s="69"/>
      <c r="I96">
        <f t="shared" si="2"/>
        <v>5</v>
      </c>
    </row>
    <row r="97" spans="1:9" x14ac:dyDescent="0.15">
      <c r="A97" s="124">
        <v>31</v>
      </c>
      <c r="B97" s="103" t="s">
        <v>154</v>
      </c>
      <c r="C97" s="48" t="s">
        <v>85</v>
      </c>
      <c r="D97" s="48"/>
      <c r="E97" s="49"/>
      <c r="F97" s="49"/>
      <c r="G97" s="48"/>
      <c r="H97" s="69"/>
      <c r="I97">
        <f t="shared" si="2"/>
        <v>5</v>
      </c>
    </row>
    <row r="98" spans="1:9" x14ac:dyDescent="0.15">
      <c r="A98" s="52">
        <v>31</v>
      </c>
      <c r="B98" s="132"/>
      <c r="C98" s="48"/>
      <c r="D98" s="48"/>
      <c r="E98" s="49"/>
      <c r="F98" s="49"/>
      <c r="G98" s="48"/>
      <c r="H98" s="69"/>
      <c r="I98">
        <f t="shared" si="2"/>
        <v>5</v>
      </c>
    </row>
    <row r="99" spans="1:9" ht="21.75" x14ac:dyDescent="0.15">
      <c r="A99" s="124">
        <v>32</v>
      </c>
      <c r="B99" s="125" t="s">
        <v>155</v>
      </c>
      <c r="C99" s="48" t="s">
        <v>80</v>
      </c>
      <c r="D99" s="48" t="s">
        <v>73</v>
      </c>
      <c r="E99" s="49" t="s">
        <v>324</v>
      </c>
      <c r="F99" s="49"/>
      <c r="G99" s="48"/>
      <c r="H99" s="69"/>
      <c r="I99">
        <f t="shared" si="2"/>
        <v>6</v>
      </c>
    </row>
    <row r="100" spans="1:9" x14ac:dyDescent="0.15">
      <c r="A100" s="52">
        <v>32</v>
      </c>
      <c r="B100" s="126"/>
      <c r="C100" s="48"/>
      <c r="D100" s="48"/>
      <c r="E100" s="49"/>
      <c r="F100" s="49"/>
      <c r="G100" s="48"/>
      <c r="H100" s="69"/>
      <c r="I100">
        <f t="shared" si="2"/>
        <v>6</v>
      </c>
    </row>
    <row r="101" spans="1:9" x14ac:dyDescent="0.15">
      <c r="A101" s="124">
        <v>33</v>
      </c>
      <c r="B101" s="103" t="s">
        <v>156</v>
      </c>
      <c r="C101" s="48" t="s">
        <v>25</v>
      </c>
      <c r="D101" s="48"/>
      <c r="E101" s="49"/>
      <c r="F101" s="49"/>
      <c r="G101" s="48"/>
      <c r="H101" s="69"/>
      <c r="I101">
        <f t="shared" si="2"/>
        <v>6</v>
      </c>
    </row>
    <row r="102" spans="1:9" x14ac:dyDescent="0.15">
      <c r="A102" s="52">
        <v>33</v>
      </c>
      <c r="B102" s="132"/>
      <c r="C102" s="48"/>
      <c r="D102" s="48"/>
      <c r="E102" s="49"/>
      <c r="F102" s="49"/>
      <c r="G102" s="48"/>
      <c r="H102" s="69"/>
      <c r="I102">
        <f t="shared" si="2"/>
        <v>6</v>
      </c>
    </row>
    <row r="103" spans="1:9" x14ac:dyDescent="0.15">
      <c r="A103" s="129" t="s">
        <v>157</v>
      </c>
      <c r="B103" s="130"/>
      <c r="C103" s="130"/>
      <c r="D103" s="130"/>
      <c r="E103" s="130"/>
      <c r="F103" s="130"/>
      <c r="G103" s="64"/>
      <c r="H103" s="64"/>
      <c r="I103">
        <f t="shared" si="2"/>
        <v>6</v>
      </c>
    </row>
    <row r="104" spans="1:9" x14ac:dyDescent="0.15">
      <c r="A104" s="127">
        <v>34</v>
      </c>
      <c r="B104" s="72" t="s">
        <v>158</v>
      </c>
      <c r="C104" s="48" t="s">
        <v>85</v>
      </c>
      <c r="D104" s="48"/>
      <c r="E104" s="93"/>
      <c r="F104" s="49"/>
      <c r="G104" s="48"/>
      <c r="H104" s="69"/>
      <c r="I104">
        <f t="shared" si="2"/>
        <v>6</v>
      </c>
    </row>
    <row r="105" spans="1:9" x14ac:dyDescent="0.15">
      <c r="A105" s="127">
        <v>35</v>
      </c>
      <c r="B105" s="72" t="s">
        <v>160</v>
      </c>
      <c r="C105" s="48"/>
      <c r="D105" s="48"/>
      <c r="E105" s="93"/>
      <c r="F105" s="49"/>
      <c r="G105" s="48"/>
      <c r="H105" s="69"/>
      <c r="I105">
        <f t="shared" si="2"/>
        <v>6</v>
      </c>
    </row>
    <row r="106" spans="1:9" x14ac:dyDescent="0.15">
      <c r="A106" s="127">
        <v>36</v>
      </c>
      <c r="B106" s="72"/>
      <c r="C106" s="48"/>
      <c r="D106" s="48"/>
      <c r="E106" s="93"/>
      <c r="F106" s="49"/>
      <c r="G106" s="48"/>
      <c r="H106" s="69"/>
      <c r="I106">
        <f t="shared" si="2"/>
        <v>6</v>
      </c>
    </row>
    <row r="107" spans="1:9" x14ac:dyDescent="0.15">
      <c r="A107" s="127">
        <v>37</v>
      </c>
      <c r="B107" s="72"/>
      <c r="C107" s="48"/>
      <c r="D107" s="48"/>
      <c r="E107" s="93"/>
      <c r="F107" s="49"/>
      <c r="G107" s="48"/>
      <c r="H107" s="69"/>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4">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 allowBlank="1" showInputMessage="1" sqref="E27 E75 E97" xr:uid="{14EC7AD3-9569-40F7-9C46-B005ACEE48FF}"/>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extLst>
    <ext xmlns:x14="http://schemas.microsoft.com/office/spreadsheetml/2009/9/main" uri="{CCE6A557-97BC-4b89-ADB6-D9C93CAAB3DF}">
      <x14:dataValidations xmlns:xm="http://schemas.microsoft.com/office/excel/2006/main" count="31">
        <x14:dataValidation type="list" allowBlank="1" showInputMessage="1" xr:uid="{75E991D4-2880-48D0-BC28-C5EFA3D4734C}">
          <x14:formula1>
            <xm:f>'EC admin'!$C$3:$E$3</xm:f>
          </x14:formula1>
          <xm:sqref>E14:E15</xm:sqref>
        </x14:dataValidation>
        <x14:dataValidation type="list" allowBlank="1" showInputMessage="1" xr:uid="{5DA96D84-89ED-4E77-BBCA-C2208E4AF813}">
          <x14:formula1>
            <xm:f>'EC admin'!$C$4:$D$4</xm:f>
          </x14:formula1>
          <xm:sqref>E16:E17</xm:sqref>
        </x14:dataValidation>
        <x14:dataValidation type="list" allowBlank="1" showInputMessage="1" xr:uid="{7D040D4B-9704-4CD5-8BAA-E1B76BB4D4E2}">
          <x14:formula1>
            <xm:f>'EC admin'!$C$5:$D$5</xm:f>
          </x14:formula1>
          <xm:sqref>E18</xm:sqref>
        </x14:dataValidation>
        <x14:dataValidation type="list" allowBlank="1" showInputMessage="1" xr:uid="{4ED2092E-9053-45E6-89C7-19F268795F87}">
          <x14:formula1>
            <xm:f>'EC admin'!$C$6:$E$6</xm:f>
          </x14:formula1>
          <xm:sqref>E24:E25</xm:sqref>
        </x14:dataValidation>
        <x14:dataValidation type="list" allowBlank="1" showInputMessage="1" xr:uid="{898A8698-F6AC-4D12-8999-EDA262E3944D}">
          <x14:formula1>
            <xm:f>'EC admin'!$C$7:$F$7</xm:f>
          </x14:formula1>
          <xm:sqref>E22:E23</xm:sqref>
        </x14:dataValidation>
        <x14:dataValidation type="list" allowBlank="1" showInputMessage="1" xr:uid="{643453DD-DB80-439F-A631-C8B1F48803E8}">
          <x14:formula1>
            <xm:f>'EC admin'!$C$10:$D$10</xm:f>
          </x14:formula1>
          <xm:sqref>E30:E31</xm:sqref>
        </x14:dataValidation>
        <x14:dataValidation type="list" allowBlank="1" showInputMessage="1" xr:uid="{3427D7DD-54D2-4846-908D-4330323F1056}">
          <x14:formula1>
            <xm:f>'EC admin'!$C$11:$D$11</xm:f>
          </x14:formula1>
          <xm:sqref>E33:E34</xm:sqref>
        </x14:dataValidation>
        <x14:dataValidation type="list" allowBlank="1" showInputMessage="1" xr:uid="{B834976A-EF92-49AF-944C-152A31326A85}">
          <x14:formula1>
            <xm:f>'EC admin'!$C$12:$D$12</xm:f>
          </x14:formula1>
          <xm:sqref>E35:E36</xm:sqref>
        </x14:dataValidation>
        <x14:dataValidation type="list" allowBlank="1" showInputMessage="1" xr:uid="{CF422278-3525-4BBC-BA3A-5553F4F826A8}">
          <x14:formula1>
            <xm:f>'EC admin'!$C$13:$D$13</xm:f>
          </x14:formula1>
          <xm:sqref>E37:E38</xm:sqref>
        </x14:dataValidation>
        <x14:dataValidation type="list" allowBlank="1" showInputMessage="1" xr:uid="{85FE4A5E-3148-4D5F-97FD-81EA4B65CB32}">
          <x14:formula1>
            <xm:f>'EC admin'!$C$14:$E$14</xm:f>
          </x14:formula1>
          <xm:sqref>E39:E40</xm:sqref>
        </x14:dataValidation>
        <x14:dataValidation type="list" allowBlank="1" showInputMessage="1" xr:uid="{2BA3859B-C8E9-42A0-BB08-B50E2BC56704}">
          <x14:formula1>
            <xm:f>'EC admin'!$C$15:$E$15</xm:f>
          </x14:formula1>
          <xm:sqref>E41:E42</xm:sqref>
        </x14:dataValidation>
        <x14:dataValidation type="list" allowBlank="1" showInputMessage="1" xr:uid="{B5006CD0-99BD-4BFE-B22B-CC3EADAB8088}">
          <x14:formula1>
            <xm:f>'EC admin'!$C$16:$AB$16</xm:f>
          </x14:formula1>
          <xm:sqref>E43:E52</xm:sqref>
        </x14:dataValidation>
        <x14:dataValidation type="list" allowBlank="1" showInputMessage="1" xr:uid="{C5E4AE80-72F5-48D9-80AF-370BFDC8F0B9}">
          <x14:formula1>
            <xm:f>'EC admin'!$C$18:$D$18</xm:f>
          </x14:formula1>
          <xm:sqref>E53:E54</xm:sqref>
        </x14:dataValidation>
        <x14:dataValidation type="list" allowBlank="1" showInputMessage="1" xr:uid="{A161CF16-3758-469F-8433-2E0B43088012}">
          <x14:formula1>
            <xm:f>'EC admin'!$C$19:$D$19</xm:f>
          </x14:formula1>
          <xm:sqref>E55:E56</xm:sqref>
        </x14:dataValidation>
        <x14:dataValidation type="list" allowBlank="1" showInputMessage="1" xr:uid="{5C096FE8-8D8E-49C4-B3EF-F3573E8FB46D}">
          <x14:formula1>
            <xm:f>'EC admin'!$C$20:$D$20</xm:f>
          </x14:formula1>
          <xm:sqref>E57:E58</xm:sqref>
        </x14:dataValidation>
        <x14:dataValidation type="list" allowBlank="1" showInputMessage="1" xr:uid="{50A12443-8069-4F1F-84AD-AA84490C6660}">
          <x14:formula1>
            <xm:f>'EC admin'!$C$21:$E$21</xm:f>
          </x14:formula1>
          <xm:sqref>E59:E60</xm:sqref>
        </x14:dataValidation>
        <x14:dataValidation type="list" allowBlank="1" showInputMessage="1" xr:uid="{DF3BD5B1-E073-4259-9DFB-94E164377C81}">
          <x14:formula1>
            <xm:f>'EC admin'!$C$22:$F$22</xm:f>
          </x14:formula1>
          <xm:sqref>E61:E62</xm:sqref>
        </x14:dataValidation>
        <x14:dataValidation type="list" allowBlank="1" showInputMessage="1" xr:uid="{6682BC55-8580-4165-8424-070D20393156}">
          <x14:formula1>
            <xm:f>'EC admin'!$C$23:$G$23</xm:f>
          </x14:formula1>
          <xm:sqref>E64:E65</xm:sqref>
        </x14:dataValidation>
        <x14:dataValidation type="list" allowBlank="1" showInputMessage="1" xr:uid="{EB177999-EDF0-4485-8930-10E7B4B0DE6C}">
          <x14:formula1>
            <xm:f>'EC admin'!$C$24:$E$24</xm:f>
          </x14:formula1>
          <xm:sqref>E66:E67</xm:sqref>
        </x14:dataValidation>
        <x14:dataValidation type="list" allowBlank="1" showInputMessage="1" xr:uid="{EA4F34B2-7208-492A-901D-BEB90C3B9ABF}">
          <x14:formula1>
            <xm:f>'EC admin'!$C$25:$G$25</xm:f>
          </x14:formula1>
          <xm:sqref>E69:E74</xm:sqref>
        </x14:dataValidation>
        <x14:dataValidation type="list" allowBlank="1" showInputMessage="1" xr:uid="{BBBE1D88-07E8-4C52-AB0A-ED746E06B519}">
          <x14:formula1>
            <xm:f>'EC admin'!$C$27:$F$27</xm:f>
          </x14:formula1>
          <xm:sqref>E78:E79</xm:sqref>
        </x14:dataValidation>
        <x14:dataValidation type="list" allowBlank="1" showInputMessage="1" xr:uid="{C003F592-67CB-44B3-9330-91DE597E063F}">
          <x14:formula1>
            <xm:f>'EC admin'!$C$28:$G$28</xm:f>
          </x14:formula1>
          <xm:sqref>E80:E81</xm:sqref>
        </x14:dataValidation>
        <x14:dataValidation type="list" allowBlank="1" showInputMessage="1" xr:uid="{1258576E-27C7-4602-AA4F-D8D8CA83533F}">
          <x14:formula1>
            <xm:f>'EC admin'!$C$29:$E$29</xm:f>
          </x14:formula1>
          <xm:sqref>E82:E83</xm:sqref>
        </x14:dataValidation>
        <x14:dataValidation type="list" allowBlank="1" showInputMessage="1" xr:uid="{50F4B223-AE12-4D16-851B-B8CCA288B0E6}">
          <x14:formula1>
            <xm:f>'EC admin'!$C$30:$F$30</xm:f>
          </x14:formula1>
          <xm:sqref>E85:E89</xm:sqref>
        </x14:dataValidation>
        <x14:dataValidation type="list" allowBlank="1" showInputMessage="1" xr:uid="{EA14A63D-05D8-4F32-A66C-718F6C55C117}">
          <x14:formula1>
            <xm:f>'EC admin'!$C$31:$H$31</xm:f>
          </x14:formula1>
          <xm:sqref>E90:E91</xm:sqref>
        </x14:dataValidation>
        <x14:dataValidation type="list" allowBlank="1" showInputMessage="1" xr:uid="{B9AC49B6-53D2-4820-B8F6-0CC4834B2981}">
          <x14:formula1>
            <xm:f>'EC admin'!$C$32:$D$32</xm:f>
          </x14:formula1>
          <xm:sqref>E92:E93</xm:sqref>
        </x14:dataValidation>
        <x14:dataValidation type="list" allowBlank="1" showInputMessage="1" xr:uid="{0FA4F838-A43E-4C1A-8BDA-8E65A0CA7DAB}">
          <x14:formula1>
            <xm:f>'EC admin'!$C$33:$E$33</xm:f>
          </x14:formula1>
          <xm:sqref>E95:E96</xm:sqref>
        </x14:dataValidation>
        <x14:dataValidation type="list" allowBlank="1" showInputMessage="1" xr:uid="{5B2F71A0-C8A3-4392-ACC0-C1C4C07DC856}">
          <x14:formula1>
            <xm:f>'EC admin'!$C$35:$E$35</xm:f>
          </x14:formula1>
          <xm:sqref>E99:E100</xm:sqref>
        </x14:dataValidation>
        <x14:dataValidation type="list" allowBlank="1" showInputMessage="1" xr:uid="{0E9D3C7F-A95A-45BA-B119-197AA4C8CECE}">
          <x14:formula1>
            <xm:f>'EC admin'!$C$36:$F$36</xm:f>
          </x14:formula1>
          <xm:sqref>E101:E102</xm:sqref>
        </x14:dataValidation>
        <x14:dataValidation type="list" allowBlank="1" showInputMessage="1" xr:uid="{CB00A15A-4F06-41C7-94A3-27E10A5CCB78}">
          <x14:formula1>
            <xm:f>'EC admin'!$C$37:$E$37</xm:f>
          </x14:formula1>
          <xm:sqref>E104:E107</xm:sqref>
        </x14:dataValidation>
        <x14:dataValidation type="list" allowBlank="1" prompt="_x000a__x000a__x000a_" xr:uid="{D4A65E53-1E55-4C82-A0C4-F97FDB5682A8}">
          <x14:formula1>
            <xm:f>'EC admin'!$C$6:$E$6</xm:f>
          </x14:formula1>
          <xm:sqref>E20:E21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topLeftCell="B38" zoomScaleNormal="100" zoomScalePageLayoutView="70" workbookViewId="0">
      <selection activeCell="E52" sqref="E52"/>
    </sheetView>
  </sheetViews>
  <sheetFormatPr defaultRowHeight="12.75" x14ac:dyDescent="0.15"/>
  <cols>
    <col min="1" max="1" width="8.76171875" customWidth="1"/>
    <col min="2" max="2" width="55.69140625" customWidth="1"/>
    <col min="3" max="3" width="7.953125" customWidth="1"/>
    <col min="4" max="4" width="6.3359375" customWidth="1"/>
    <col min="5" max="5" width="60.68359375" customWidth="1"/>
    <col min="6" max="6" width="11.32421875" customWidth="1"/>
    <col min="7" max="7" width="13.484375" customWidth="1"/>
    <col min="8" max="8" width="9.4375" customWidth="1"/>
    <col min="9" max="9" width="9.4375" hidden="1" customWidth="1"/>
    <col min="10" max="10" width="3.37109375" hidden="1" customWidth="1"/>
    <col min="11" max="12" width="9.16796875" hidden="1" customWidth="1"/>
    <col min="13" max="13" width="0" hidden="1" customWidth="1"/>
  </cols>
  <sheetData>
    <row r="1" spans="1:12" ht="26.25" customHeight="1" x14ac:dyDescent="0.15">
      <c r="A1" s="108" t="s">
        <v>64</v>
      </c>
      <c r="B1" s="109" t="s">
        <v>65</v>
      </c>
      <c r="C1" s="260" t="s">
        <v>66</v>
      </c>
      <c r="D1" s="260"/>
      <c r="E1" s="261"/>
      <c r="H1" s="76" t="str">
        <f>'FRA-detail'!P1</f>
        <v>UPRN</v>
      </c>
      <c r="I1" s="76">
        <f>'FRA-detail'!Q1</f>
        <v>0</v>
      </c>
    </row>
    <row r="2" spans="1:12" ht="24" x14ac:dyDescent="0.15">
      <c r="A2" s="15" t="s">
        <v>68</v>
      </c>
      <c r="B2" s="16" t="s">
        <v>161</v>
      </c>
      <c r="C2" s="256" t="s">
        <v>70</v>
      </c>
      <c r="D2" s="256"/>
      <c r="E2" s="257"/>
      <c r="K2" t="s">
        <v>25</v>
      </c>
      <c r="L2" t="s">
        <v>72</v>
      </c>
    </row>
    <row r="3" spans="1:12" ht="44.25" x14ac:dyDescent="0.15">
      <c r="A3" s="15" t="s">
        <v>73</v>
      </c>
      <c r="B3" s="79" t="s">
        <v>162</v>
      </c>
      <c r="C3" s="256" t="s">
        <v>75</v>
      </c>
      <c r="D3" s="256"/>
      <c r="E3" s="257"/>
      <c r="K3" t="s">
        <v>15</v>
      </c>
      <c r="L3" t="s">
        <v>76</v>
      </c>
    </row>
    <row r="4" spans="1:12" ht="26.1" customHeight="1" x14ac:dyDescent="0.15">
      <c r="A4" s="15" t="s">
        <v>77</v>
      </c>
      <c r="B4" s="80" t="s">
        <v>163</v>
      </c>
      <c r="C4" s="256" t="s">
        <v>79</v>
      </c>
      <c r="D4" s="256"/>
      <c r="E4" s="257"/>
      <c r="K4" s="77" t="s">
        <v>80</v>
      </c>
      <c r="L4" t="s">
        <v>81</v>
      </c>
    </row>
    <row r="5" spans="1:12" ht="33.75" x14ac:dyDescent="0.15">
      <c r="A5" s="15" t="s">
        <v>82</v>
      </c>
      <c r="B5" s="16" t="s">
        <v>164</v>
      </c>
      <c r="C5" s="256" t="s">
        <v>84</v>
      </c>
      <c r="D5" s="256"/>
      <c r="E5" s="257"/>
      <c r="K5" s="77" t="s">
        <v>85</v>
      </c>
      <c r="L5" t="s">
        <v>86</v>
      </c>
    </row>
    <row r="6" spans="1:12" ht="33.75" x14ac:dyDescent="0.15">
      <c r="A6" s="15" t="s">
        <v>87</v>
      </c>
      <c r="B6" s="79" t="s">
        <v>165</v>
      </c>
      <c r="C6" s="256" t="s">
        <v>89</v>
      </c>
      <c r="D6" s="256"/>
      <c r="E6" s="257"/>
      <c r="L6" t="s">
        <v>90</v>
      </c>
    </row>
    <row r="7" spans="1:12" ht="26.1" customHeight="1" thickBot="1" x14ac:dyDescent="0.2">
      <c r="A7" s="17" t="s">
        <v>91</v>
      </c>
      <c r="B7" s="18" t="s">
        <v>92</v>
      </c>
      <c r="C7" s="258" t="s">
        <v>93</v>
      </c>
      <c r="D7" s="258"/>
      <c r="E7" s="259"/>
      <c r="L7" t="s">
        <v>95</v>
      </c>
    </row>
    <row r="8" spans="1:12" ht="40.5" customHeight="1" thickBot="1" x14ac:dyDescent="0.2">
      <c r="A8" s="20"/>
      <c r="B8" s="99" t="s">
        <v>166</v>
      </c>
      <c r="C8" s="21"/>
      <c r="D8" s="21"/>
    </row>
    <row r="9" spans="1:12" ht="18" customHeight="1" thickBot="1" x14ac:dyDescent="0.2">
      <c r="A9" s="106" t="s">
        <v>26</v>
      </c>
      <c r="B9" s="246" t="str">
        <f>'FRA-detail'!A26</f>
        <v>Granville Point 1-60 NW2 2LJ</v>
      </c>
      <c r="C9" s="247"/>
      <c r="D9" s="248"/>
      <c r="E9" s="105" t="s">
        <v>98</v>
      </c>
      <c r="F9" s="97" t="str">
        <f>'FRA-detail'!J8</f>
        <v>3.10.19</v>
      </c>
    </row>
    <row r="10" spans="1:12" ht="9.9499999999999993" customHeight="1" thickBot="1" x14ac:dyDescent="0.2"/>
    <row r="11" spans="1:12" ht="22.5" thickBot="1" x14ac:dyDescent="0.2">
      <c r="A11" s="22" t="s">
        <v>99</v>
      </c>
      <c r="B11" s="23" t="s">
        <v>167</v>
      </c>
      <c r="C11" s="24" t="s">
        <v>101</v>
      </c>
      <c r="D11" s="100" t="s">
        <v>64</v>
      </c>
      <c r="E11" s="100" t="s">
        <v>102</v>
      </c>
      <c r="F11" s="101" t="s">
        <v>103</v>
      </c>
      <c r="G11" s="104" t="s">
        <v>104</v>
      </c>
      <c r="H11" s="104" t="s">
        <v>105</v>
      </c>
    </row>
    <row r="12" spans="1:12" x14ac:dyDescent="0.15">
      <c r="A12" s="242" t="s">
        <v>168</v>
      </c>
      <c r="B12" s="243"/>
      <c r="C12" s="243"/>
      <c r="D12" s="243"/>
      <c r="E12" s="243"/>
      <c r="I12">
        <f>FRA!I107</f>
        <v>6</v>
      </c>
    </row>
    <row r="13" spans="1:12" x14ac:dyDescent="0.15">
      <c r="A13" s="124">
        <v>38</v>
      </c>
      <c r="B13" s="125" t="s">
        <v>169</v>
      </c>
      <c r="C13" s="48" t="s">
        <v>80</v>
      </c>
      <c r="D13" s="48"/>
      <c r="E13" s="49" t="s">
        <v>170</v>
      </c>
      <c r="F13" s="49"/>
      <c r="G13" s="62"/>
      <c r="H13" s="69"/>
      <c r="I13">
        <f t="shared" ref="I13:I53" si="0">IF(ISBLANK(D13),I12,I12+1)</f>
        <v>6</v>
      </c>
    </row>
    <row r="14" spans="1:12" x14ac:dyDescent="0.15">
      <c r="A14" s="52">
        <v>38</v>
      </c>
      <c r="B14" s="126"/>
      <c r="C14" s="48"/>
      <c r="D14" s="48"/>
      <c r="E14" s="49"/>
      <c r="F14" s="49"/>
      <c r="G14" s="62"/>
      <c r="H14" s="69"/>
      <c r="I14">
        <f t="shared" si="0"/>
        <v>6</v>
      </c>
    </row>
    <row r="15" spans="1:12" ht="42" x14ac:dyDescent="0.15">
      <c r="A15" s="124">
        <v>39</v>
      </c>
      <c r="B15" s="103" t="s">
        <v>171</v>
      </c>
      <c r="C15" s="48" t="s">
        <v>25</v>
      </c>
      <c r="D15" s="48"/>
      <c r="E15" s="49"/>
      <c r="F15" s="49"/>
      <c r="G15" s="62"/>
      <c r="H15" s="69"/>
      <c r="I15">
        <f t="shared" si="0"/>
        <v>6</v>
      </c>
    </row>
    <row r="16" spans="1:12" x14ac:dyDescent="0.15">
      <c r="A16" s="52">
        <v>39</v>
      </c>
      <c r="B16" s="132"/>
      <c r="C16" s="48"/>
      <c r="D16" s="48"/>
      <c r="E16" s="49"/>
      <c r="F16" s="49"/>
      <c r="G16" s="62"/>
      <c r="H16" s="69"/>
      <c r="I16">
        <f t="shared" si="0"/>
        <v>6</v>
      </c>
    </row>
    <row r="17" spans="1:9" ht="21.75" x14ac:dyDescent="0.15">
      <c r="A17" s="124">
        <v>40</v>
      </c>
      <c r="B17" s="125" t="s">
        <v>172</v>
      </c>
      <c r="C17" s="48" t="s">
        <v>25</v>
      </c>
      <c r="D17" s="48"/>
      <c r="E17" s="49" t="s">
        <v>173</v>
      </c>
      <c r="F17" s="49"/>
      <c r="G17" s="62"/>
      <c r="H17" s="69"/>
      <c r="I17">
        <f t="shared" si="0"/>
        <v>6</v>
      </c>
    </row>
    <row r="18" spans="1:9" x14ac:dyDescent="0.15">
      <c r="A18" s="52">
        <v>40</v>
      </c>
      <c r="B18" s="126"/>
      <c r="C18" s="48"/>
      <c r="D18" s="48"/>
      <c r="E18" s="49"/>
      <c r="F18" s="49"/>
      <c r="G18" s="62"/>
      <c r="H18" s="69"/>
      <c r="I18">
        <f t="shared" si="0"/>
        <v>6</v>
      </c>
    </row>
    <row r="19" spans="1:9" x14ac:dyDescent="0.15">
      <c r="A19" s="129" t="s">
        <v>174</v>
      </c>
      <c r="B19" s="130"/>
      <c r="C19" s="130"/>
      <c r="D19" s="130"/>
      <c r="E19" s="130"/>
      <c r="F19" s="130"/>
      <c r="G19" s="135"/>
      <c r="H19" s="135"/>
      <c r="I19">
        <f t="shared" si="0"/>
        <v>6</v>
      </c>
    </row>
    <row r="20" spans="1:9" x14ac:dyDescent="0.15">
      <c r="A20" s="124">
        <v>41</v>
      </c>
      <c r="B20" s="103" t="s">
        <v>175</v>
      </c>
      <c r="C20" s="48" t="s">
        <v>85</v>
      </c>
      <c r="D20" s="48"/>
      <c r="E20" s="49"/>
      <c r="F20" s="49"/>
      <c r="G20" s="62"/>
      <c r="H20" s="69"/>
      <c r="I20">
        <f t="shared" si="0"/>
        <v>6</v>
      </c>
    </row>
    <row r="21" spans="1:9" x14ac:dyDescent="0.15">
      <c r="A21" s="52">
        <v>41</v>
      </c>
      <c r="B21" s="132"/>
      <c r="C21" s="48"/>
      <c r="D21" s="48"/>
      <c r="E21" s="49"/>
      <c r="F21" s="49"/>
      <c r="G21" s="62"/>
      <c r="H21" s="69"/>
      <c r="I21">
        <f t="shared" si="0"/>
        <v>6</v>
      </c>
    </row>
    <row r="22" spans="1:9" x14ac:dyDescent="0.15">
      <c r="A22" s="124">
        <v>42</v>
      </c>
      <c r="B22" s="103" t="s">
        <v>176</v>
      </c>
      <c r="C22" s="48" t="s">
        <v>85</v>
      </c>
      <c r="D22" s="48"/>
      <c r="E22" s="49"/>
      <c r="F22" s="49"/>
      <c r="G22" s="62"/>
      <c r="H22" s="69"/>
      <c r="I22">
        <f t="shared" si="0"/>
        <v>6</v>
      </c>
    </row>
    <row r="23" spans="1:9" x14ac:dyDescent="0.15">
      <c r="A23" s="52">
        <v>42</v>
      </c>
      <c r="B23" s="132"/>
      <c r="C23" s="48"/>
      <c r="D23" s="48"/>
      <c r="E23" s="49"/>
      <c r="F23" s="49"/>
      <c r="G23" s="62"/>
      <c r="H23" s="69"/>
      <c r="I23">
        <f t="shared" si="0"/>
        <v>6</v>
      </c>
    </row>
    <row r="24" spans="1:9" x14ac:dyDescent="0.15">
      <c r="A24" s="129" t="s">
        <v>177</v>
      </c>
      <c r="B24" s="130"/>
      <c r="C24" s="130"/>
      <c r="D24" s="130"/>
      <c r="E24" s="130"/>
      <c r="F24" s="130"/>
      <c r="G24" s="135"/>
      <c r="H24" s="135"/>
      <c r="I24">
        <f t="shared" si="0"/>
        <v>6</v>
      </c>
    </row>
    <row r="25" spans="1:9" ht="21.75" x14ac:dyDescent="0.15">
      <c r="A25" s="124">
        <v>43</v>
      </c>
      <c r="B25" s="125" t="s">
        <v>178</v>
      </c>
      <c r="C25" s="48" t="s">
        <v>25</v>
      </c>
      <c r="D25" s="48"/>
      <c r="E25" s="49" t="s">
        <v>179</v>
      </c>
      <c r="F25" s="49"/>
      <c r="G25" s="62"/>
      <c r="H25" s="69"/>
      <c r="I25">
        <f t="shared" si="0"/>
        <v>6</v>
      </c>
    </row>
    <row r="26" spans="1:9" x14ac:dyDescent="0.15">
      <c r="A26" s="52">
        <v>43</v>
      </c>
      <c r="B26" s="126"/>
      <c r="C26" s="48"/>
      <c r="D26" s="48"/>
      <c r="E26" s="49"/>
      <c r="F26" s="49"/>
      <c r="G26" s="62"/>
      <c r="H26" s="69"/>
      <c r="I26">
        <f t="shared" si="0"/>
        <v>6</v>
      </c>
    </row>
    <row r="27" spans="1:9" ht="21.75" x14ac:dyDescent="0.15">
      <c r="A27" s="124">
        <v>44</v>
      </c>
      <c r="B27" s="125" t="s">
        <v>180</v>
      </c>
      <c r="C27" s="48" t="s">
        <v>25</v>
      </c>
      <c r="D27" s="48"/>
      <c r="E27" s="49" t="s">
        <v>181</v>
      </c>
      <c r="F27" s="49"/>
      <c r="G27" s="62"/>
      <c r="H27" s="69"/>
      <c r="I27">
        <f t="shared" si="0"/>
        <v>6</v>
      </c>
    </row>
    <row r="28" spans="1:9" x14ac:dyDescent="0.15">
      <c r="A28" s="52">
        <v>44</v>
      </c>
      <c r="B28" s="126"/>
      <c r="C28" s="48"/>
      <c r="D28" s="48"/>
      <c r="E28" s="49"/>
      <c r="F28" s="49"/>
      <c r="G28" s="62"/>
      <c r="H28" s="69"/>
      <c r="I28">
        <f t="shared" si="0"/>
        <v>6</v>
      </c>
    </row>
    <row r="29" spans="1:9" x14ac:dyDescent="0.15">
      <c r="A29" s="124">
        <v>45</v>
      </c>
      <c r="B29" s="125" t="s">
        <v>182</v>
      </c>
      <c r="C29" s="48" t="s">
        <v>85</v>
      </c>
      <c r="D29" s="48"/>
      <c r="E29" s="49" t="s">
        <v>183</v>
      </c>
      <c r="F29" s="49"/>
      <c r="G29" s="62"/>
      <c r="H29" s="69"/>
      <c r="I29">
        <f t="shared" si="0"/>
        <v>6</v>
      </c>
    </row>
    <row r="30" spans="1:9" x14ac:dyDescent="0.15">
      <c r="A30" s="52">
        <v>45</v>
      </c>
      <c r="B30" s="126"/>
      <c r="C30" s="48"/>
      <c r="D30" s="48"/>
      <c r="E30" s="49"/>
      <c r="F30" s="49"/>
      <c r="G30" s="62"/>
      <c r="H30" s="69"/>
      <c r="I30">
        <f t="shared" si="0"/>
        <v>6</v>
      </c>
    </row>
    <row r="31" spans="1:9" x14ac:dyDescent="0.15">
      <c r="A31" s="124">
        <v>46</v>
      </c>
      <c r="B31" s="125" t="s">
        <v>184</v>
      </c>
      <c r="C31" s="48" t="s">
        <v>85</v>
      </c>
      <c r="D31" s="48"/>
      <c r="E31" s="49"/>
      <c r="F31" s="49"/>
      <c r="G31" s="62"/>
      <c r="H31" s="69"/>
      <c r="I31">
        <f t="shared" si="0"/>
        <v>6</v>
      </c>
    </row>
    <row r="32" spans="1:9" x14ac:dyDescent="0.15">
      <c r="A32" s="52">
        <v>46</v>
      </c>
      <c r="B32" s="126"/>
      <c r="C32" s="48"/>
      <c r="D32" s="48"/>
      <c r="E32" s="49"/>
      <c r="F32" s="49"/>
      <c r="G32" s="62"/>
      <c r="H32" s="69"/>
      <c r="I32">
        <f t="shared" si="0"/>
        <v>6</v>
      </c>
    </row>
    <row r="33" spans="1:9" x14ac:dyDescent="0.15">
      <c r="A33" s="124">
        <v>47</v>
      </c>
      <c r="B33" s="125" t="s">
        <v>185</v>
      </c>
      <c r="C33" s="48" t="s">
        <v>85</v>
      </c>
      <c r="D33" s="48"/>
      <c r="E33" s="49"/>
      <c r="F33" s="49"/>
      <c r="G33" s="62"/>
      <c r="H33" s="69"/>
      <c r="I33">
        <f t="shared" si="0"/>
        <v>6</v>
      </c>
    </row>
    <row r="34" spans="1:9" x14ac:dyDescent="0.15">
      <c r="A34" s="52">
        <v>47</v>
      </c>
      <c r="B34" s="126"/>
      <c r="C34" s="48"/>
      <c r="D34" s="48"/>
      <c r="E34" s="49"/>
      <c r="F34" s="49"/>
      <c r="G34" s="62"/>
      <c r="H34" s="69"/>
      <c r="I34">
        <f t="shared" si="0"/>
        <v>6</v>
      </c>
    </row>
    <row r="35" spans="1:9" x14ac:dyDescent="0.15">
      <c r="A35" s="124">
        <v>48</v>
      </c>
      <c r="B35" s="125" t="s">
        <v>186</v>
      </c>
      <c r="C35" s="48" t="s">
        <v>85</v>
      </c>
      <c r="D35" s="48"/>
      <c r="E35" s="49"/>
      <c r="F35" s="49"/>
      <c r="G35" s="62"/>
      <c r="H35" s="69"/>
      <c r="I35">
        <f t="shared" si="0"/>
        <v>6</v>
      </c>
    </row>
    <row r="36" spans="1:9" x14ac:dyDescent="0.15">
      <c r="A36" s="52">
        <v>48</v>
      </c>
      <c r="B36" s="126"/>
      <c r="C36" s="48"/>
      <c r="D36" s="48"/>
      <c r="E36" s="49"/>
      <c r="F36" s="49"/>
      <c r="G36" s="62"/>
      <c r="H36" s="69"/>
      <c r="I36">
        <f t="shared" si="0"/>
        <v>6</v>
      </c>
    </row>
    <row r="37" spans="1:9" x14ac:dyDescent="0.15">
      <c r="A37" s="124">
        <v>49</v>
      </c>
      <c r="B37" s="125" t="s">
        <v>187</v>
      </c>
      <c r="C37" s="48" t="s">
        <v>85</v>
      </c>
      <c r="D37" s="48"/>
      <c r="E37" s="49"/>
      <c r="F37" s="49"/>
      <c r="G37" s="62"/>
      <c r="H37" s="69"/>
      <c r="I37">
        <f t="shared" si="0"/>
        <v>6</v>
      </c>
    </row>
    <row r="38" spans="1:9" x14ac:dyDescent="0.15">
      <c r="A38" s="52">
        <v>49</v>
      </c>
      <c r="B38" s="126"/>
      <c r="C38" s="48"/>
      <c r="D38" s="48"/>
      <c r="E38" s="49"/>
      <c r="F38" s="49"/>
      <c r="G38" s="62"/>
      <c r="H38" s="69"/>
      <c r="I38">
        <f t="shared" si="0"/>
        <v>6</v>
      </c>
    </row>
    <row r="39" spans="1:9" x14ac:dyDescent="0.15">
      <c r="A39" s="124">
        <v>50</v>
      </c>
      <c r="B39" s="125" t="s">
        <v>188</v>
      </c>
      <c r="C39" s="48" t="s">
        <v>85</v>
      </c>
      <c r="D39" s="48"/>
      <c r="E39" s="49"/>
      <c r="F39" s="49"/>
      <c r="G39" s="62"/>
      <c r="H39" s="69"/>
      <c r="I39">
        <f t="shared" si="0"/>
        <v>6</v>
      </c>
    </row>
    <row r="40" spans="1:9" x14ac:dyDescent="0.15">
      <c r="A40" s="52">
        <v>50</v>
      </c>
      <c r="B40" s="126"/>
      <c r="C40" s="48"/>
      <c r="D40" s="48"/>
      <c r="E40" s="49"/>
      <c r="F40" s="49"/>
      <c r="G40" s="62"/>
      <c r="H40" s="69"/>
      <c r="I40">
        <f t="shared" si="0"/>
        <v>6</v>
      </c>
    </row>
    <row r="41" spans="1:9" x14ac:dyDescent="0.15">
      <c r="A41" s="124">
        <v>51</v>
      </c>
      <c r="B41" s="125" t="s">
        <v>189</v>
      </c>
      <c r="C41" s="48" t="s">
        <v>80</v>
      </c>
      <c r="D41" s="48"/>
      <c r="E41" s="49"/>
      <c r="F41" s="49"/>
      <c r="G41" s="62"/>
      <c r="H41" s="69"/>
      <c r="I41">
        <f t="shared" si="0"/>
        <v>6</v>
      </c>
    </row>
    <row r="42" spans="1:9" x14ac:dyDescent="0.15">
      <c r="A42" s="52">
        <v>51</v>
      </c>
      <c r="B42" s="126"/>
      <c r="C42" s="48"/>
      <c r="D42" s="48"/>
      <c r="E42" s="49"/>
      <c r="F42" s="49"/>
      <c r="G42" s="62"/>
      <c r="H42" s="69"/>
      <c r="I42">
        <f t="shared" si="0"/>
        <v>6</v>
      </c>
    </row>
    <row r="43" spans="1:9" x14ac:dyDescent="0.15">
      <c r="A43" s="129" t="s">
        <v>190</v>
      </c>
      <c r="B43" s="130"/>
      <c r="C43" s="130"/>
      <c r="D43" s="130"/>
      <c r="E43" s="130"/>
      <c r="F43" s="130"/>
      <c r="G43" s="135"/>
      <c r="H43" s="135"/>
      <c r="I43">
        <f t="shared" si="0"/>
        <v>6</v>
      </c>
    </row>
    <row r="44" spans="1:9" x14ac:dyDescent="0.15">
      <c r="A44" s="124">
        <v>52</v>
      </c>
      <c r="B44" s="125" t="s">
        <v>191</v>
      </c>
      <c r="C44" s="48" t="s">
        <v>25</v>
      </c>
      <c r="D44" s="48"/>
      <c r="E44" s="49"/>
      <c r="F44" s="49"/>
      <c r="G44" s="62"/>
      <c r="H44" s="69"/>
      <c r="I44">
        <f t="shared" si="0"/>
        <v>6</v>
      </c>
    </row>
    <row r="45" spans="1:9" x14ac:dyDescent="0.15">
      <c r="A45" s="52">
        <v>52</v>
      </c>
      <c r="B45" s="126"/>
      <c r="C45" s="53"/>
      <c r="D45" s="53"/>
      <c r="E45" s="49"/>
      <c r="F45" s="49"/>
      <c r="G45" s="62"/>
      <c r="H45" s="69"/>
      <c r="I45">
        <f t="shared" si="0"/>
        <v>6</v>
      </c>
    </row>
    <row r="46" spans="1:9" x14ac:dyDescent="0.15">
      <c r="A46" s="124">
        <v>53</v>
      </c>
      <c r="B46" s="125" t="s">
        <v>193</v>
      </c>
      <c r="C46" s="53" t="s">
        <v>85</v>
      </c>
      <c r="D46" s="53"/>
      <c r="E46" s="49"/>
      <c r="F46" s="49"/>
      <c r="G46" s="62"/>
      <c r="H46" s="69"/>
      <c r="I46">
        <f t="shared" si="0"/>
        <v>6</v>
      </c>
    </row>
    <row r="47" spans="1:9" x14ac:dyDescent="0.15">
      <c r="A47" s="52">
        <v>53</v>
      </c>
      <c r="B47" s="126"/>
      <c r="C47" s="53"/>
      <c r="D47" s="53"/>
      <c r="E47" s="49"/>
      <c r="F47" s="49"/>
      <c r="G47" s="62"/>
      <c r="H47" s="69"/>
      <c r="I47">
        <f t="shared" si="0"/>
        <v>6</v>
      </c>
    </row>
    <row r="48" spans="1:9" x14ac:dyDescent="0.15">
      <c r="A48" s="124">
        <v>54</v>
      </c>
      <c r="B48" s="125" t="s">
        <v>194</v>
      </c>
      <c r="C48" s="53" t="s">
        <v>85</v>
      </c>
      <c r="D48" s="53"/>
      <c r="E48" s="49"/>
      <c r="F48" s="49"/>
      <c r="G48" s="62"/>
      <c r="H48" s="69"/>
      <c r="I48">
        <f t="shared" si="0"/>
        <v>6</v>
      </c>
    </row>
    <row r="49" spans="1:10" x14ac:dyDescent="0.15">
      <c r="A49" s="52">
        <v>54</v>
      </c>
      <c r="B49" s="126"/>
      <c r="C49" s="53"/>
      <c r="D49" s="53"/>
      <c r="E49" s="49"/>
      <c r="F49" s="49"/>
      <c r="G49" s="62"/>
      <c r="H49" s="69"/>
      <c r="I49">
        <f t="shared" si="0"/>
        <v>6</v>
      </c>
    </row>
    <row r="50" spans="1:10" x14ac:dyDescent="0.15">
      <c r="A50" s="124">
        <v>55</v>
      </c>
      <c r="B50" s="125" t="s">
        <v>195</v>
      </c>
      <c r="C50" s="53" t="s">
        <v>85</v>
      </c>
      <c r="D50" s="53"/>
      <c r="E50" s="49"/>
      <c r="F50" s="49"/>
      <c r="G50" s="62"/>
      <c r="H50" s="69"/>
      <c r="I50">
        <f t="shared" si="0"/>
        <v>6</v>
      </c>
    </row>
    <row r="51" spans="1:10" x14ac:dyDescent="0.15">
      <c r="A51" s="52">
        <v>55</v>
      </c>
      <c r="B51" s="126"/>
      <c r="C51" s="53"/>
      <c r="D51" s="53"/>
      <c r="E51" s="49"/>
      <c r="F51" s="49"/>
      <c r="G51" s="62"/>
      <c r="H51" s="69"/>
      <c r="I51">
        <f t="shared" si="0"/>
        <v>6</v>
      </c>
    </row>
    <row r="52" spans="1:10" x14ac:dyDescent="0.15">
      <c r="A52" s="124">
        <v>56</v>
      </c>
      <c r="B52" s="103" t="s">
        <v>196</v>
      </c>
      <c r="C52" s="53" t="s">
        <v>25</v>
      </c>
      <c r="D52" s="53"/>
      <c r="E52" s="49" t="s">
        <v>323</v>
      </c>
      <c r="F52" s="49"/>
      <c r="G52" s="62"/>
      <c r="H52" s="69"/>
      <c r="I52">
        <f t="shared" si="0"/>
        <v>6</v>
      </c>
    </row>
    <row r="53" spans="1:10" x14ac:dyDescent="0.15">
      <c r="A53" s="52">
        <v>56</v>
      </c>
      <c r="B53" s="132"/>
      <c r="C53" s="53"/>
      <c r="D53" s="53"/>
      <c r="E53" s="49"/>
      <c r="F53" s="49"/>
      <c r="G53" s="62"/>
      <c r="H53" s="69"/>
      <c r="I53">
        <f t="shared" si="0"/>
        <v>6</v>
      </c>
    </row>
    <row r="54" spans="1:10" x14ac:dyDescent="0.15">
      <c r="A54" s="136" t="s">
        <v>157</v>
      </c>
      <c r="B54" s="136"/>
      <c r="C54" s="136"/>
      <c r="D54" s="136"/>
      <c r="E54" s="136"/>
      <c r="F54" s="136"/>
      <c r="G54" s="136"/>
      <c r="H54" s="136"/>
      <c r="I54" s="137"/>
      <c r="J54">
        <f>IF(ISBLANK(D54),I53,I53+1)</f>
        <v>6</v>
      </c>
    </row>
    <row r="55" spans="1:10" x14ac:dyDescent="0.15">
      <c r="A55" s="127">
        <v>57</v>
      </c>
      <c r="B55" s="72"/>
      <c r="C55" s="53"/>
      <c r="D55" s="53"/>
      <c r="E55" s="49"/>
      <c r="F55" s="49"/>
      <c r="G55" s="62"/>
      <c r="H55" s="69"/>
      <c r="I55">
        <f>IF(ISBLANK(D55),J54,J54+1)</f>
        <v>6</v>
      </c>
    </row>
    <row r="56" spans="1:10" x14ac:dyDescent="0.15">
      <c r="A56" s="127">
        <v>58</v>
      </c>
      <c r="B56" s="72"/>
      <c r="C56" s="53"/>
      <c r="D56" s="53"/>
      <c r="E56" s="49"/>
      <c r="F56" s="49"/>
      <c r="G56" s="62"/>
      <c r="H56" s="69"/>
      <c r="I56">
        <f>IF(ISBLANK(D56),I55,I55+1)</f>
        <v>6</v>
      </c>
    </row>
    <row r="57" spans="1:10" x14ac:dyDescent="0.15">
      <c r="A57" s="127">
        <v>59</v>
      </c>
      <c r="B57" s="72"/>
      <c r="C57" s="53"/>
      <c r="D57" s="53"/>
      <c r="E57" s="49"/>
      <c r="F57" s="49"/>
      <c r="G57" s="62"/>
      <c r="H57" s="69"/>
      <c r="I57">
        <f>IF(ISBLANK(D57),I56,I56+1)</f>
        <v>6</v>
      </c>
    </row>
    <row r="58" spans="1:10" x14ac:dyDescent="0.15">
      <c r="A58" s="127">
        <v>60</v>
      </c>
      <c r="B58" s="72"/>
      <c r="C58" s="53"/>
      <c r="D58" s="53"/>
      <c r="E58" s="49"/>
      <c r="F58" s="49"/>
      <c r="G58" s="62"/>
      <c r="H58" s="69"/>
      <c r="I58">
        <f>IF(ISBLANK(D58),I57,I57+1)</f>
        <v>6</v>
      </c>
    </row>
    <row r="59" spans="1:10" x14ac:dyDescent="0.15">
      <c r="A59" s="127">
        <v>61</v>
      </c>
      <c r="B59" s="72"/>
      <c r="C59" s="53"/>
      <c r="D59" s="53"/>
      <c r="E59" s="49"/>
      <c r="F59" s="49"/>
      <c r="G59" s="62"/>
      <c r="H59" s="69"/>
      <c r="I59">
        <f>IF(ISBLANK(D59),I58,I58+1)</f>
        <v>6</v>
      </c>
    </row>
    <row r="60" spans="1:10" x14ac:dyDescent="0.15">
      <c r="A60" s="127">
        <v>62</v>
      </c>
      <c r="B60" s="72"/>
      <c r="C60" s="53"/>
      <c r="D60" s="53"/>
      <c r="E60" s="49"/>
      <c r="F60" s="49"/>
      <c r="G60" s="62"/>
      <c r="H60" s="69"/>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31A3-05A9-4276-AA0C-B5D777ACB8E6}">
  <dimension ref="A1:E9"/>
  <sheetViews>
    <sheetView workbookViewId="0">
      <selection activeCell="B2" sqref="B2"/>
    </sheetView>
  </sheetViews>
  <sheetFormatPr defaultColWidth="9.16796875" defaultRowHeight="12.75" x14ac:dyDescent="0.15"/>
  <cols>
    <col min="1" max="1" width="61.8984375" style="175" bestFit="1" customWidth="1"/>
    <col min="2" max="2" width="10.65234375" style="175" customWidth="1"/>
    <col min="3" max="3" width="55.01953125" style="175" customWidth="1"/>
    <col min="4" max="4" width="9.16796875" style="174"/>
    <col min="5" max="5" width="9.16796875" style="174" hidden="1" customWidth="1"/>
    <col min="6" max="16384" width="9.16796875" style="174"/>
  </cols>
  <sheetData>
    <row r="1" spans="1:5" ht="28.5" x14ac:dyDescent="0.15">
      <c r="A1" s="173" t="s">
        <v>298</v>
      </c>
      <c r="B1" s="173" t="s">
        <v>299</v>
      </c>
      <c r="C1" s="173" t="s">
        <v>300</v>
      </c>
    </row>
    <row r="2" spans="1:5" x14ac:dyDescent="0.15">
      <c r="A2" s="175" t="s">
        <v>301</v>
      </c>
      <c r="E2" s="174" t="s">
        <v>25</v>
      </c>
    </row>
    <row r="3" spans="1:5" x14ac:dyDescent="0.15">
      <c r="A3" s="175" t="s">
        <v>302</v>
      </c>
      <c r="E3" s="174" t="s">
        <v>15</v>
      </c>
    </row>
    <row r="4" spans="1:5" x14ac:dyDescent="0.15">
      <c r="A4" s="175" t="s">
        <v>303</v>
      </c>
      <c r="E4" s="174" t="s">
        <v>304</v>
      </c>
    </row>
    <row r="5" spans="1:5" x14ac:dyDescent="0.15">
      <c r="A5" s="175" t="s">
        <v>305</v>
      </c>
      <c r="E5" s="174" t="s">
        <v>306</v>
      </c>
    </row>
    <row r="6" spans="1:5" ht="24" x14ac:dyDescent="0.15">
      <c r="A6" s="175" t="s">
        <v>307</v>
      </c>
    </row>
    <row r="7" spans="1:5" x14ac:dyDescent="0.15">
      <c r="A7" s="175" t="s">
        <v>308</v>
      </c>
    </row>
    <row r="8" spans="1:5" x14ac:dyDescent="0.15">
      <c r="A8" s="175" t="s">
        <v>309</v>
      </c>
    </row>
    <row r="9" spans="1:5" x14ac:dyDescent="0.15">
      <c r="A9" s="175" t="s">
        <v>310</v>
      </c>
    </row>
  </sheetData>
  <dataValidations count="2">
    <dataValidation type="list" allowBlank="1" showInputMessage="1" showErrorMessage="1" sqref="B2" xr:uid="{A9D1F84A-B4B1-4D55-A49C-C72607343A4E}">
      <formula1>E1:E5</formula1>
    </dataValidation>
    <dataValidation type="list" allowBlank="1" showInputMessage="1" showErrorMessage="1" sqref="B3:B9" xr:uid="{F76426F4-EF18-438A-BDB5-1ACB04AF4ECB}">
      <formula1>$E$2:$E$5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45C4-7E47-42CB-9EA1-D09609C97158}">
  <dimension ref="A1:K28"/>
  <sheetViews>
    <sheetView zoomScale="80" zoomScaleNormal="80" workbookViewId="0">
      <selection activeCell="G32" sqref="G32"/>
    </sheetView>
  </sheetViews>
  <sheetFormatPr defaultRowHeight="12.75" x14ac:dyDescent="0.15"/>
  <sheetData>
    <row r="1" spans="1:11" x14ac:dyDescent="0.15">
      <c r="A1" s="262" t="s">
        <v>311</v>
      </c>
      <c r="B1" s="262"/>
      <c r="D1" s="262" t="s">
        <v>311</v>
      </c>
      <c r="E1" s="262"/>
      <c r="G1" s="262" t="s">
        <v>311</v>
      </c>
      <c r="H1" s="262"/>
      <c r="J1" s="262" t="s">
        <v>311</v>
      </c>
      <c r="K1" s="262"/>
    </row>
    <row r="2" spans="1:11" x14ac:dyDescent="0.15">
      <c r="A2" s="262"/>
      <c r="B2" s="262"/>
      <c r="D2" s="262"/>
      <c r="E2" s="262"/>
      <c r="G2" s="262"/>
      <c r="H2" s="262"/>
      <c r="J2" s="262"/>
      <c r="K2" s="262"/>
    </row>
    <row r="3" spans="1:11" x14ac:dyDescent="0.15">
      <c r="A3" s="262"/>
      <c r="B3" s="262"/>
      <c r="D3" s="262"/>
      <c r="E3" s="262"/>
      <c r="G3" s="262"/>
      <c r="H3" s="262"/>
      <c r="J3" s="262"/>
      <c r="K3" s="262"/>
    </row>
    <row r="4" spans="1:11" x14ac:dyDescent="0.15">
      <c r="A4" s="262"/>
      <c r="B4" s="262"/>
      <c r="D4" s="262"/>
      <c r="E4" s="262"/>
      <c r="G4" s="262"/>
      <c r="H4" s="262"/>
      <c r="J4" s="262"/>
      <c r="K4" s="262"/>
    </row>
    <row r="5" spans="1:11" x14ac:dyDescent="0.15">
      <c r="A5" s="262"/>
      <c r="B5" s="262"/>
      <c r="D5" s="262"/>
      <c r="E5" s="262"/>
      <c r="G5" s="262"/>
      <c r="H5" s="262"/>
      <c r="J5" s="262"/>
      <c r="K5" s="262"/>
    </row>
    <row r="6" spans="1:11" x14ac:dyDescent="0.15">
      <c r="A6" s="262"/>
      <c r="B6" s="262"/>
      <c r="D6" s="262"/>
      <c r="E6" s="262"/>
      <c r="G6" s="262"/>
      <c r="H6" s="262"/>
      <c r="J6" s="262"/>
      <c r="K6" s="262"/>
    </row>
    <row r="7" spans="1:11" x14ac:dyDescent="0.15">
      <c r="A7" s="262"/>
      <c r="B7" s="262"/>
      <c r="D7" s="262"/>
      <c r="E7" s="262"/>
      <c r="G7" s="262"/>
      <c r="H7" s="262"/>
      <c r="J7" s="262"/>
      <c r="K7" s="262"/>
    </row>
    <row r="8" spans="1:11" x14ac:dyDescent="0.15">
      <c r="A8" s="262"/>
      <c r="B8" s="262"/>
      <c r="D8" s="262"/>
      <c r="E8" s="262"/>
      <c r="G8" s="262"/>
      <c r="H8" s="262"/>
      <c r="J8" s="262"/>
      <c r="K8" s="262"/>
    </row>
    <row r="10" spans="1:11" x14ac:dyDescent="0.15">
      <c r="A10" s="262" t="s">
        <v>311</v>
      </c>
      <c r="B10" s="262"/>
      <c r="D10" s="262" t="s">
        <v>311</v>
      </c>
      <c r="E10" s="262"/>
      <c r="G10" s="262" t="s">
        <v>311</v>
      </c>
      <c r="H10" s="262"/>
      <c r="J10" s="263" t="s">
        <v>311</v>
      </c>
      <c r="K10" s="263"/>
    </row>
    <row r="11" spans="1:11" x14ac:dyDescent="0.15">
      <c r="A11" s="262"/>
      <c r="B11" s="262"/>
      <c r="D11" s="262"/>
      <c r="E11" s="262"/>
      <c r="G11" s="262"/>
      <c r="H11" s="262"/>
      <c r="J11" s="263"/>
      <c r="K11" s="263"/>
    </row>
    <row r="12" spans="1:11" x14ac:dyDescent="0.15">
      <c r="A12" s="262"/>
      <c r="B12" s="262"/>
      <c r="D12" s="262"/>
      <c r="E12" s="262"/>
      <c r="G12" s="262"/>
      <c r="H12" s="262"/>
      <c r="J12" s="263"/>
      <c r="K12" s="263"/>
    </row>
    <row r="13" spans="1:11" x14ac:dyDescent="0.15">
      <c r="A13" s="262"/>
      <c r="B13" s="262"/>
      <c r="D13" s="262"/>
      <c r="E13" s="262"/>
      <c r="G13" s="262"/>
      <c r="H13" s="262"/>
      <c r="J13" s="263"/>
      <c r="K13" s="263"/>
    </row>
    <row r="14" spans="1:11" x14ac:dyDescent="0.15">
      <c r="A14" s="262"/>
      <c r="B14" s="262"/>
      <c r="D14" s="262"/>
      <c r="E14" s="262"/>
      <c r="G14" s="262"/>
      <c r="H14" s="262"/>
      <c r="J14" s="263"/>
      <c r="K14" s="263"/>
    </row>
    <row r="15" spans="1:11" x14ac:dyDescent="0.15">
      <c r="A15" s="262"/>
      <c r="B15" s="262"/>
      <c r="D15" s="262"/>
      <c r="E15" s="262"/>
      <c r="G15" s="262"/>
      <c r="H15" s="262"/>
      <c r="J15" s="263"/>
      <c r="K15" s="263"/>
    </row>
    <row r="16" spans="1:11" x14ac:dyDescent="0.15">
      <c r="A16" s="262"/>
      <c r="B16" s="262"/>
      <c r="D16" s="262"/>
      <c r="E16" s="262"/>
      <c r="G16" s="262"/>
      <c r="H16" s="262"/>
      <c r="J16" s="263"/>
      <c r="K16" s="263"/>
    </row>
    <row r="17" spans="1:11" x14ac:dyDescent="0.15">
      <c r="A17" s="262"/>
      <c r="B17" s="262"/>
      <c r="D17" s="262"/>
      <c r="E17" s="262"/>
      <c r="G17" s="262"/>
      <c r="H17" s="262"/>
      <c r="J17" s="263"/>
      <c r="K17" s="263"/>
    </row>
    <row r="18" spans="1:11" x14ac:dyDescent="0.15">
      <c r="A18" s="262"/>
      <c r="B18" s="262"/>
      <c r="D18" s="262"/>
      <c r="E18" s="262"/>
      <c r="G18" s="262"/>
      <c r="H18" s="262"/>
      <c r="J18" s="263"/>
      <c r="K18" s="263"/>
    </row>
    <row r="20" spans="1:11" x14ac:dyDescent="0.15">
      <c r="A20" s="262" t="s">
        <v>311</v>
      </c>
      <c r="B20" s="262"/>
      <c r="D20" s="262" t="s">
        <v>311</v>
      </c>
      <c r="E20" s="262"/>
      <c r="G20" s="262" t="s">
        <v>311</v>
      </c>
      <c r="H20" s="262"/>
      <c r="J20" s="263" t="s">
        <v>311</v>
      </c>
      <c r="K20" s="263"/>
    </row>
    <row r="21" spans="1:11" x14ac:dyDescent="0.15">
      <c r="A21" s="262"/>
      <c r="B21" s="262"/>
      <c r="D21" s="262"/>
      <c r="E21" s="262"/>
      <c r="G21" s="262"/>
      <c r="H21" s="262"/>
      <c r="J21" s="263"/>
      <c r="K21" s="263"/>
    </row>
    <row r="22" spans="1:11" x14ac:dyDescent="0.15">
      <c r="A22" s="262"/>
      <c r="B22" s="262"/>
      <c r="D22" s="262"/>
      <c r="E22" s="262"/>
      <c r="G22" s="262"/>
      <c r="H22" s="262"/>
      <c r="J22" s="263"/>
      <c r="K22" s="263"/>
    </row>
    <row r="23" spans="1:11" x14ac:dyDescent="0.15">
      <c r="A23" s="262"/>
      <c r="B23" s="262"/>
      <c r="D23" s="262"/>
      <c r="E23" s="262"/>
      <c r="G23" s="262"/>
      <c r="H23" s="262"/>
      <c r="J23" s="263"/>
      <c r="K23" s="263"/>
    </row>
    <row r="24" spans="1:11" x14ac:dyDescent="0.15">
      <c r="A24" s="262"/>
      <c r="B24" s="262"/>
      <c r="D24" s="262"/>
      <c r="E24" s="262"/>
      <c r="G24" s="262"/>
      <c r="H24" s="262"/>
      <c r="J24" s="263"/>
      <c r="K24" s="263"/>
    </row>
    <row r="25" spans="1:11" x14ac:dyDescent="0.15">
      <c r="A25" s="262"/>
      <c r="B25" s="262"/>
      <c r="D25" s="262"/>
      <c r="E25" s="262"/>
      <c r="G25" s="262"/>
      <c r="H25" s="262"/>
      <c r="J25" s="263"/>
      <c r="K25" s="263"/>
    </row>
    <row r="26" spans="1:11" x14ac:dyDescent="0.15">
      <c r="A26" s="262"/>
      <c r="B26" s="262"/>
      <c r="D26" s="262"/>
      <c r="E26" s="262"/>
      <c r="G26" s="262"/>
      <c r="H26" s="262"/>
      <c r="J26" s="263"/>
      <c r="K26" s="263"/>
    </row>
    <row r="27" spans="1:11" x14ac:dyDescent="0.15">
      <c r="A27" s="262"/>
      <c r="B27" s="262"/>
      <c r="D27" s="262"/>
      <c r="E27" s="262"/>
      <c r="G27" s="262"/>
      <c r="H27" s="262"/>
      <c r="J27" s="263"/>
      <c r="K27" s="263"/>
    </row>
    <row r="28" spans="1:11" x14ac:dyDescent="0.15">
      <c r="A28" s="262"/>
      <c r="B28" s="262"/>
      <c r="D28" s="262"/>
      <c r="E28" s="262"/>
      <c r="G28" s="262"/>
      <c r="H28" s="262"/>
      <c r="J28" s="263"/>
      <c r="K28" s="263"/>
    </row>
  </sheetData>
  <mergeCells count="12">
    <mergeCell ref="A1:B8"/>
    <mergeCell ref="D1:E8"/>
    <mergeCell ref="A10:B18"/>
    <mergeCell ref="D10:E18"/>
    <mergeCell ref="A20:B28"/>
    <mergeCell ref="D20:E28"/>
    <mergeCell ref="G1:H8"/>
    <mergeCell ref="G10:H18"/>
    <mergeCell ref="G20:H28"/>
    <mergeCell ref="J1:K8"/>
    <mergeCell ref="J10:K18"/>
    <mergeCell ref="J20:K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A11" zoomScaleNormal="100" workbookViewId="0">
      <selection activeCell="C29" sqref="C29"/>
    </sheetView>
  </sheetViews>
  <sheetFormatPr defaultRowHeight="12.75" x14ac:dyDescent="0.15"/>
  <cols>
    <col min="1" max="1" width="3.50390625" hidden="1" customWidth="1"/>
    <col min="2" max="2" width="8.76171875" customWidth="1"/>
    <col min="3" max="3" width="80.640625" customWidth="1"/>
    <col min="4" max="4" width="9.4375" customWidth="1"/>
    <col min="5" max="5" width="15.37109375" customWidth="1"/>
    <col min="6" max="6" width="11.59375" customWidth="1"/>
    <col min="7" max="7" width="17.6640625" customWidth="1"/>
    <col min="8" max="8" width="11.32421875" customWidth="1"/>
    <col min="9" max="9" width="9.16796875" hidden="1" customWidth="1"/>
  </cols>
  <sheetData>
    <row r="1" spans="1:12" x14ac:dyDescent="0.15">
      <c r="B1" s="108" t="s">
        <v>64</v>
      </c>
      <c r="C1" s="109" t="s">
        <v>65</v>
      </c>
      <c r="D1" s="260" t="s">
        <v>66</v>
      </c>
      <c r="E1" s="260"/>
      <c r="F1" s="267"/>
      <c r="G1" s="111" t="s">
        <v>1</v>
      </c>
      <c r="I1" t="s">
        <v>15</v>
      </c>
    </row>
    <row r="2" spans="1:12" ht="24.75" thickBot="1" x14ac:dyDescent="0.2">
      <c r="B2" s="15" t="s">
        <v>68</v>
      </c>
      <c r="C2" s="16" t="s">
        <v>197</v>
      </c>
      <c r="D2" s="265" t="s">
        <v>70</v>
      </c>
      <c r="E2" s="265"/>
      <c r="F2" s="266"/>
      <c r="G2" s="112">
        <f>'FRA-detail'!Q1</f>
        <v>0</v>
      </c>
      <c r="I2" t="s">
        <v>85</v>
      </c>
      <c r="L2" s="20"/>
    </row>
    <row r="3" spans="1:12" ht="33.75" x14ac:dyDescent="0.15">
      <c r="B3" s="15" t="s">
        <v>73</v>
      </c>
      <c r="C3" s="79" t="s">
        <v>198</v>
      </c>
      <c r="D3" s="265" t="s">
        <v>75</v>
      </c>
      <c r="E3" s="265"/>
      <c r="F3" s="268"/>
      <c r="L3" s="20"/>
    </row>
    <row r="4" spans="1:12" ht="24" x14ac:dyDescent="0.15">
      <c r="B4" s="15" t="s">
        <v>77</v>
      </c>
      <c r="C4" s="80" t="s">
        <v>199</v>
      </c>
      <c r="D4" s="265" t="s">
        <v>79</v>
      </c>
      <c r="E4" s="265"/>
      <c r="F4" s="268"/>
      <c r="L4" s="20"/>
    </row>
    <row r="5" spans="1:12" ht="33.75" x14ac:dyDescent="0.15">
      <c r="B5" s="15" t="s">
        <v>82</v>
      </c>
      <c r="C5" s="16" t="s">
        <v>200</v>
      </c>
      <c r="D5" s="265" t="s">
        <v>84</v>
      </c>
      <c r="E5" s="265"/>
      <c r="F5" s="268"/>
      <c r="G5" s="264"/>
      <c r="H5" s="78"/>
      <c r="I5" s="78"/>
      <c r="J5" s="78"/>
      <c r="L5" s="20"/>
    </row>
    <row r="6" spans="1:12" ht="24" x14ac:dyDescent="0.15">
      <c r="B6" s="15" t="s">
        <v>87</v>
      </c>
      <c r="C6" s="79" t="s">
        <v>201</v>
      </c>
      <c r="D6" s="265" t="s">
        <v>202</v>
      </c>
      <c r="E6" s="265"/>
      <c r="F6" s="268"/>
      <c r="G6" s="264"/>
      <c r="H6" s="78"/>
      <c r="I6" s="78"/>
      <c r="J6" s="78"/>
      <c r="L6" s="20"/>
    </row>
    <row r="7" spans="1:12" ht="13.5" thickBot="1" x14ac:dyDescent="0.2">
      <c r="B7" s="17" t="s">
        <v>91</v>
      </c>
      <c r="C7" s="18" t="s">
        <v>92</v>
      </c>
      <c r="D7" s="272" t="s">
        <v>93</v>
      </c>
      <c r="E7" s="272"/>
      <c r="F7" s="273"/>
      <c r="L7" s="20"/>
    </row>
    <row r="8" spans="1:12" ht="45" thickBot="1" x14ac:dyDescent="0.2">
      <c r="B8" s="20"/>
      <c r="C8" s="107" t="s">
        <v>203</v>
      </c>
      <c r="D8" s="21"/>
      <c r="E8" s="21"/>
    </row>
    <row r="9" spans="1:12" ht="15" thickBot="1" x14ac:dyDescent="0.2">
      <c r="B9" s="106" t="s">
        <v>26</v>
      </c>
      <c r="C9" s="269" t="str">
        <f>'FRA-detail'!A26</f>
        <v>Granville Point 1-60 NW2 2LJ</v>
      </c>
      <c r="D9" s="270"/>
      <c r="E9" s="270"/>
      <c r="F9" s="271"/>
      <c r="G9" s="105" t="s">
        <v>98</v>
      </c>
      <c r="H9" s="97" t="str">
        <f>'FRA-detail'!J8</f>
        <v>3.10.19</v>
      </c>
    </row>
    <row r="10" spans="1:12" ht="13.5" thickBot="1" x14ac:dyDescent="0.2"/>
    <row r="11" spans="1:12" ht="36" thickBot="1" x14ac:dyDescent="0.2">
      <c r="B11" s="22" t="s">
        <v>99</v>
      </c>
      <c r="C11" s="23" t="s">
        <v>204</v>
      </c>
      <c r="D11" s="24" t="s">
        <v>64</v>
      </c>
      <c r="E11" s="34" t="s">
        <v>103</v>
      </c>
      <c r="F11" s="54" t="s">
        <v>205</v>
      </c>
    </row>
    <row r="12" spans="1:12" ht="120" customHeight="1" x14ac:dyDescent="0.15">
      <c r="A12" s="26">
        <v>1</v>
      </c>
      <c r="B12" s="36">
        <f>IF(ISNA(VLOOKUP(A12,Data!A:D,2,FALSE)),"",IF((VLOOKUP(A12,Data!A:D,2,FALSE)=0),"",VLOOKUP(A12,Data!A:D,2,FALSE)))</f>
        <v>14</v>
      </c>
      <c r="C12" s="35" t="str">
        <f>IF(ISNA(VLOOKUP(A12,Data!A:G,4,FALSE)),"",IF((VLOOKUP(A12,Data!A:G,4,FALSE)=0),"",VLOOKUP(A12,Data!A:G,4,FALSE)))</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D12" s="37" t="str">
        <f>IF(ISNA(VLOOKUP(A12,Data!A:G,3,FALSE)),"",IF((VLOOKUP(A12,Data!A:G,3,FALSE)=0),"",VLOOKUP(A12,Data!A:G,3,FALSE)))</f>
        <v>P3</v>
      </c>
      <c r="E12" s="56" t="str">
        <f>IF(ISNA(VLOOKUP(A12,Data!A:G,6,FALSE)),"",IF((VLOOKUP(A12,Data!A:G,6,FALSE)=0),"",VLOOKUP(A12,Data!A:G,6,FALSE)))</f>
        <v/>
      </c>
      <c r="F12" s="61" t="str">
        <f>IF(ISNA(VLOOKUP(A12,Data!A:G,7,FALSE)),"",IF((VLOOKUP(A12,Data!A:G,7,FALSE)=0),"",VLOOKUP(A12,Data!A:G,7,FALSE)))</f>
        <v/>
      </c>
    </row>
    <row r="13" spans="1:12" ht="35.25" x14ac:dyDescent="0.15">
      <c r="A13" s="26">
        <v>2</v>
      </c>
      <c r="B13" s="38"/>
      <c r="C13" s="143" t="str">
        <f>IF(ISNA(VLOOKUP(A13,Data!A:D,4,FALSE)),"",IF((VLOOKUP(A13,Data!A:D,4,FALSE)=0),"",VLOOKUP(A13,Data!A:D,4,FALSE)))</f>
        <v>Flat 54 i not FD30S doors and should be replaced with certified FD30S doorset by a UKAS accredited door manufacturer which should be fitted in accordance by a third party accredited fire door installer to BS8214 that should be provided with a valid installation certificate.</v>
      </c>
      <c r="D13" s="19" t="str">
        <f>IF(ISNA(VLOOKUP(A13,Data!A:D,3,FALSE)),"",IF((VLOOKUP(A13,Data!A:D,3,FALSE)=0),"",VLOOKUP(A13,Data!A:D,3,FALSE)))</f>
        <v>P3</v>
      </c>
      <c r="E13" s="65" t="str">
        <f>IF(ISNA(VLOOKUP(A13,Data!A:G,6,FALSE)),"",IF((VLOOKUP(A13,Data!A:G,6,FALSE)=0),"",VLOOKUP(A13,Data!A:G,6,FALSE)))</f>
        <v/>
      </c>
      <c r="F13" s="66" t="str">
        <f>IF(ISNA(VLOOKUP(A13,Data!A:G,7,FALSE)),"",IF((VLOOKUP(A13,Data!A:G,7,FALSE)=0),"",VLOOKUP(A13,Data!A:G,7,FALSE)))</f>
        <v/>
      </c>
    </row>
    <row r="14" spans="1:12" ht="104.25" x14ac:dyDescent="0.15">
      <c r="A14" s="26">
        <v>3</v>
      </c>
      <c r="B14" s="38">
        <f>IF(ISNA(VLOOKUP(A14,Data!A:D,2,FALSE)),"",IF((VLOOKUP(A14,Data!A:D,2,FALSE)=0),"",VLOOKUP(A14,Data!A:D,2,FALSE)))</f>
        <v>18</v>
      </c>
      <c r="C14" s="143" t="str">
        <f>IF(ISNA(VLOOKUP(A14,Data!A:D,4,FALSE)),"",IF((VLOOKUP(A14,Data!A:D,4,FALSE)=0),"",VLOOKUP(A14,Data!A:D,4,FALSE)))</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D14" s="19" t="str">
        <f>IF(ISNA(VLOOKUP(A14,Data!A:D,3,FALSE)),"",IF((VLOOKUP(A14,Data!A:D,3,FALSE)=0),"",VLOOKUP(A14,Data!A:D,3,FALSE)))</f>
        <v>P3</v>
      </c>
      <c r="E14" s="65" t="str">
        <f>IF(ISNA(VLOOKUP(A14,Data!A:G,6,FALSE)),"",IF((VLOOKUP(A14,Data!A:G,6,FALSE)=0),"",VLOOKUP(A14,Data!A:G,6,FALSE)))</f>
        <v/>
      </c>
      <c r="F14" s="66" t="str">
        <f>IF(ISNA(VLOOKUP(A14,Data!A:G,7,FALSE)),"",IF((VLOOKUP(A14,Data!A:G,7,FALSE)=0),"",VLOOKUP(A14,Data!A:G,7,FALSE)))</f>
        <v/>
      </c>
    </row>
    <row r="15" spans="1:12" ht="35.25" x14ac:dyDescent="0.15">
      <c r="A15" s="26">
        <v>4</v>
      </c>
      <c r="B15" s="38">
        <f>IF(ISNA(VLOOKUP(A15,Data!A:D,2,FALSE)),"",IF((VLOOKUP(A15,Data!A:D,2,FALSE)=0),"",VLOOKUP(A15,Data!A:D,2,FALSE)))</f>
        <v>19</v>
      </c>
      <c r="C15" s="143" t="str">
        <f>IF(ISNA(VLOOKUP(A15,Data!A:D,4,FALSE)),"",IF((VLOOKUP(A15,Data!A:D,4,FALSE)=0),"",VLOOKUP(A15,Data!A:D,4,FALSE)))</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D15" s="19" t="str">
        <f>IF(ISNA(VLOOKUP(A15,Data!A:D,3,FALSE)),"",IF((VLOOKUP(A15,Data!A:D,3,FALSE)=0),"",VLOOKUP(A15,Data!A:D,3,FALSE)))</f>
        <v>P3</v>
      </c>
      <c r="E15" s="65" t="str">
        <f>IF(ISNA(VLOOKUP(A15,Data!A:G,6,FALSE)),"",IF((VLOOKUP(A15,Data!A:G,6,FALSE)=0),"",VLOOKUP(A15,Data!A:G,6,FALSE)))</f>
        <v/>
      </c>
      <c r="F15" s="66" t="str">
        <f>IF(ISNA(VLOOKUP(A15,Data!A:G,7,FALSE)),"",IF((VLOOKUP(A15,Data!A:G,7,FALSE)=0),"",VLOOKUP(A15,Data!A:G,7,FALSE)))</f>
        <v/>
      </c>
    </row>
    <row r="16" spans="1:12" ht="46.5" x14ac:dyDescent="0.15">
      <c r="A16" s="26">
        <v>5</v>
      </c>
      <c r="B16" s="38">
        <f>IF(ISNA(VLOOKUP(A16,Data!A:D,2,FALSE)),"",IF((VLOOKUP(A16,Data!A:D,2,FALSE)=0),"",VLOOKUP(A16,Data!A:D,2,FALSE)))</f>
        <v>27</v>
      </c>
      <c r="C16" s="143" t="str">
        <f>IF(ISNA(VLOOKUP(A16,Data!A:D,4,FALSE)),"",IF((VLOOKUP(A16,Data!A:D,4,FALSE)=0),"",VLOOKUP(A16,Data!A:D,4,FALSE)))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12.75" hidden="1" customHeight="1" x14ac:dyDescent="0.15">
      <c r="A17" s="26">
        <v>6</v>
      </c>
      <c r="B17" s="38">
        <f>IF(ISNA(VLOOKUP(A17,Data!A:D,2,FALSE)),"",IF((VLOOKUP(A17,Data!A:D,2,FALSE)=0),"",VLOOKUP(A17,Data!A:D,2,FALSE)))</f>
        <v>32</v>
      </c>
      <c r="C17" s="143" t="str">
        <f>IF(ISNA(VLOOKUP(A17,Data!A:D,4,FALSE)),"",IF((VLOOKUP(A17,Data!A:D,4,FALSE)=0),"",VLOOKUP(A17,Data!A:D,4,FALSE)))</f>
        <v xml:space="preserve">The service document attached to the DRM is for extinguishers and does not give relevant information as required. </v>
      </c>
      <c r="D17" s="19" t="str">
        <f>IF(ISNA(VLOOKUP(A17,Data!A:D,3,FALSE)),"",IF((VLOOKUP(A17,Data!A:D,3,FALSE)=0),"",VLOOKUP(A17,Data!A:D,3,FALSE)))</f>
        <v>P1</v>
      </c>
      <c r="E17" s="65" t="str">
        <f>IF(ISNA(VLOOKUP(A17,Data!A:G,6,FALSE)),"",IF((VLOOKUP(A17,Data!A:G,6,FALSE)=0),"",VLOOKUP(A17,Data!A:G,6,FALSE)))</f>
        <v/>
      </c>
      <c r="F17" s="66" t="str">
        <f>IF(ISNA(VLOOKUP(A17,Data!A:G,7,FALSE)),"",IF((VLOOKUP(A17,Data!A:G,7,FALSE)=0),"",VLOOKUP(A17,Data!A:G,7,FALSE)))</f>
        <v/>
      </c>
    </row>
    <row r="18" spans="1:6" x14ac:dyDescent="0.15">
      <c r="A18" s="26">
        <v>7</v>
      </c>
      <c r="B18" s="38" t="str">
        <f>IF(ISNA(VLOOKUP(A18,Data!A:D,2,FALSE)),"",IF((VLOOKUP(A18,Data!A:D,2,FALSE)=0),"",VLOOKUP(A18,Data!A:D,2,FALSE)))</f>
        <v/>
      </c>
      <c r="C18" s="143" t="str">
        <f>IF(ISNA(VLOOKUP(A18,Data!A:D,4,FALSE)),"",IF((VLOOKUP(A18,Data!A:D,4,FALSE)=0),"",VLOOKUP(A18,Data!A:D,4,FALSE)))</f>
        <v/>
      </c>
      <c r="D18" s="19" t="str">
        <f>IF(ISNA(VLOOKUP(A18,Data!A:D,3,FALSE)),"",IF((VLOOKUP(A18,Data!A:D,3,FALSE)=0),"",VLOOKUP(A18,Data!A:D,3,FALSE)))</f>
        <v/>
      </c>
      <c r="E18" s="65" t="str">
        <f>IF(ISNA(VLOOKUP(A18,Data!A:G,6,FALSE)),"",IF((VLOOKUP(A18,Data!A:G,6,FALSE)=0),"",VLOOKUP(A18,Data!A:G,6,FALSE)))</f>
        <v/>
      </c>
      <c r="F18" s="66" t="str">
        <f>IF(ISNA(VLOOKUP(A18,Data!A:G,7,FALSE)),"",IF((VLOOKUP(A18,Data!A:G,7,FALSE)=0),"",VLOOKUP(A18,Data!A:G,7,FALSE)))</f>
        <v/>
      </c>
    </row>
    <row r="19" spans="1:6" x14ac:dyDescent="0.15">
      <c r="A19" s="26">
        <v>8</v>
      </c>
      <c r="B19" s="38" t="str">
        <f>IF(ISNA(VLOOKUP(A19,Data!A:D,2,FALSE)),"",IF((VLOOKUP(A19,Data!A:D,2,FALSE)=0),"",VLOOKUP(A19,Data!A:D,2,FALSE)))</f>
        <v/>
      </c>
      <c r="C19" s="143" t="str">
        <f>IF(ISNA(VLOOKUP(A19,Data!A:D,4,FALSE)),"",IF((VLOOKUP(A19,Data!A:D,4,FALSE)=0),"",VLOOKUP(A19,Data!A:D,4,FALSE)))</f>
        <v/>
      </c>
      <c r="D19" s="19" t="str">
        <f>IF(ISNA(VLOOKUP(A19,Data!A:D,3,FALSE)),"",IF((VLOOKUP(A19,Data!A:D,3,FALSE)=0),"",VLOOKUP(A19,Data!A:D,3,FALSE)))</f>
        <v/>
      </c>
      <c r="E19" s="65" t="str">
        <f>IF(ISNA(VLOOKUP(A19,Data!A:G,6,FALSE)),"",IF((VLOOKUP(A19,Data!A:G,6,FALSE)=0),"",VLOOKUP(A19,Data!A:G,6,FALSE)))</f>
        <v/>
      </c>
      <c r="F19" s="66" t="str">
        <f>IF(ISNA(VLOOKUP(A19,Data!A:G,7,FALSE)),"",IF((VLOOKUP(A19,Data!A:G,7,FALSE)=0),"",VLOOKUP(A19,Data!A:G,7,FALSE)))</f>
        <v/>
      </c>
    </row>
    <row r="20" spans="1:6" x14ac:dyDescent="0.15">
      <c r="A20" s="26">
        <v>9</v>
      </c>
      <c r="B20" s="38" t="str">
        <f>IF(ISNA(VLOOKUP(A20,Data!A:D,2,FALSE)),"",IF((VLOOKUP(A20,Data!A:D,2,FALSE)=0),"",VLOOKUP(A20,Data!A:D,2,FALSE)))</f>
        <v/>
      </c>
      <c r="C20" s="143" t="str">
        <f>IF(ISNA(VLOOKUP(A20,Data!A:D,4,FALSE)),"",IF((VLOOKUP(A20,Data!A:D,4,FALSE)=0),"",VLOOKUP(A20,Data!A:D,4,FALSE)))</f>
        <v/>
      </c>
      <c r="D20" s="19" t="str">
        <f>IF(ISNA(VLOOKUP(A20,Data!A:D,3,FALSE)),"",IF((VLOOKUP(A20,Data!A:D,3,FALSE)=0),"",VLOOKUP(A20,Data!A:D,3,FALSE)))</f>
        <v/>
      </c>
      <c r="E20" s="65" t="str">
        <f>IF(ISNA(VLOOKUP(A20,Data!A:G,6,FALSE)),"",IF((VLOOKUP(A20,Data!A:G,6,FALSE)=0),"",VLOOKUP(A20,Data!A:G,6,FALSE)))</f>
        <v/>
      </c>
      <c r="F20" s="66" t="str">
        <f>IF(ISNA(VLOOKUP(A20,Data!A:G,7,FALSE)),"",IF((VLOOKUP(A20,Data!A:G,7,FALSE)=0),"",VLOOKUP(A20,Data!A:G,7,FALSE)))</f>
        <v/>
      </c>
    </row>
    <row r="21" spans="1:6" x14ac:dyDescent="0.15">
      <c r="A21" s="26">
        <v>10</v>
      </c>
      <c r="B21" s="38" t="str">
        <f>IF(ISNA(VLOOKUP(A21,Data!A:D,2,FALSE)),"",IF((VLOOKUP(A21,Data!A:D,2,FALSE)=0),"",VLOOKUP(A21,Data!A:D,2,FALSE)))</f>
        <v/>
      </c>
      <c r="C21" s="143" t="str">
        <f>IF(ISNA(VLOOKUP(A21,Data!A:D,4,FALSE)),"",IF((VLOOKUP(A21,Data!A:D,4,FALSE)=0),"",VLOOKUP(A21,Data!A:D,4,FALSE)))</f>
        <v/>
      </c>
      <c r="D21" s="19" t="str">
        <f>IF(ISNA(VLOOKUP(A21,Data!A:D,3,FALSE)),"",IF((VLOOKUP(A21,Data!A:D,3,FALSE)=0),"",VLOOKUP(A21,Data!A:D,3,FALSE)))</f>
        <v/>
      </c>
      <c r="E21" s="65" t="str">
        <f>IF(ISNA(VLOOKUP(A21,Data!A:G,6,FALSE)),"",IF((VLOOKUP(A21,Data!A:G,6,FALSE)=0),"",VLOOKUP(A21,Data!A:G,6,FALSE)))</f>
        <v/>
      </c>
      <c r="F21" s="66" t="str">
        <f>IF(ISNA(VLOOKUP(A21,Data!A:G,7,FALSE)),"",IF((VLOOKUP(A21,Data!A:G,7,FALSE)=0),"",VLOOKUP(A21,Data!A:G,7,FALSE)))</f>
        <v/>
      </c>
    </row>
    <row r="22" spans="1:6" x14ac:dyDescent="0.15">
      <c r="A22" s="26">
        <v>11</v>
      </c>
      <c r="B22" s="38" t="str">
        <f>IF(ISNA(VLOOKUP(A22,Data!A:D,2,FALSE)),"",IF((VLOOKUP(A22,Data!A:D,2,FALSE)=0),"",VLOOKUP(A22,Data!A:D,2,FALSE)))</f>
        <v/>
      </c>
      <c r="C22" s="143" t="str">
        <f>IF(ISNA(VLOOKUP(A22,Data!A:D,4,FALSE)),"",IF((VLOOKUP(A22,Data!A:D,4,FALSE)=0),"",VLOOKUP(A22,Data!A:D,4,FALSE)))</f>
        <v/>
      </c>
      <c r="D22" s="19" t="str">
        <f>IF(ISNA(VLOOKUP(A22,Data!A:D,3,FALSE)),"",IF((VLOOKUP(A22,Data!A:D,3,FALSE)=0),"",VLOOKUP(A22,Data!A:D,3,FALSE)))</f>
        <v/>
      </c>
      <c r="E22" s="65" t="str">
        <f>IF(ISNA(VLOOKUP(A22,Data!A:G,6,FALSE)),"",IF((VLOOKUP(A22,Data!A:G,6,FALSE)=0),"",VLOOKUP(A22,Data!A:G,6,FALSE)))</f>
        <v/>
      </c>
      <c r="F22" s="66" t="str">
        <f>IF(ISNA(VLOOKUP(A22,Data!A:G,7,FALSE)),"",IF((VLOOKUP(A22,Data!A:G,7,FALSE)=0),"",VLOOKUP(A22,Data!A:G,7,FALSE)))</f>
        <v/>
      </c>
    </row>
    <row r="23" spans="1:6" x14ac:dyDescent="0.15">
      <c r="A23" s="26">
        <v>12</v>
      </c>
      <c r="B23" s="38" t="str">
        <f>IF(ISNA(VLOOKUP(A23,Data!A:D,2,FALSE)),"",IF((VLOOKUP(A23,Data!A:D,2,FALSE)=0),"",VLOOKUP(A23,Data!A:D,2,FALSE)))</f>
        <v/>
      </c>
      <c r="C23" s="143" t="str">
        <f>IF(ISNA(VLOOKUP(A23,Data!A:D,4,FALSE)),"",IF((VLOOKUP(A23,Data!A:D,4,FALSE)=0),"",VLOOKUP(A23,Data!A:D,4,FALSE)))</f>
        <v/>
      </c>
      <c r="D23" s="19" t="str">
        <f>IF(ISNA(VLOOKUP(A23,Data!A:D,3,FALSE)),"",IF((VLOOKUP(A23,Data!A:D,3,FALSE)=0),"",VLOOKUP(A23,Data!A:D,3,FALSE)))</f>
        <v/>
      </c>
      <c r="E23" s="65" t="str">
        <f>IF(ISNA(VLOOKUP(A23,Data!A:G,6,FALSE)),"",IF((VLOOKUP(A23,Data!A:G,6,FALSE)=0),"",VLOOKUP(A23,Data!A:G,6,FALSE)))</f>
        <v/>
      </c>
      <c r="F23" s="66" t="str">
        <f>IF(ISNA(VLOOKUP(A23,Data!A:G,7,FALSE)),"",IF((VLOOKUP(A23,Data!A:G,7,FALSE)=0),"",VLOOKUP(A23,Data!A:G,7,FALSE)))</f>
        <v/>
      </c>
    </row>
    <row r="24" spans="1:6" x14ac:dyDescent="0.15">
      <c r="A24" s="26">
        <v>13</v>
      </c>
      <c r="B24" s="38" t="str">
        <f>IF(ISNA(VLOOKUP(A24,Data!A:D,2,FALSE)),"",IF((VLOOKUP(A24,Data!A:D,2,FALSE)=0),"",VLOOKUP(A24,Data!A:D,2,FALSE)))</f>
        <v/>
      </c>
      <c r="C24" s="143" t="str">
        <f>IF(ISNA(VLOOKUP(A24,Data!A:D,4,FALSE)),"",IF((VLOOKUP(A24,Data!A:D,4,FALSE)=0),"",VLOOKUP(A24,Data!A:D,4,FALSE)))</f>
        <v/>
      </c>
      <c r="D24" s="19" t="str">
        <f>IF(ISNA(VLOOKUP(A24,Data!A:D,3,FALSE)),"",IF((VLOOKUP(A24,Data!A:D,3,FALSE)=0),"",VLOOKUP(A24,Data!A:D,3,FALSE)))</f>
        <v/>
      </c>
      <c r="E24" s="65" t="str">
        <f>IF(ISNA(VLOOKUP(A24,Data!A:G,6,FALSE)),"",IF((VLOOKUP(A24,Data!A:G,6,FALSE)=0),"",VLOOKUP(A24,Data!A:G,6,FALSE)))</f>
        <v/>
      </c>
      <c r="F24" s="66" t="str">
        <f>IF(ISNA(VLOOKUP(A24,Data!A:G,7,FALSE)),"",IF((VLOOKUP(A24,Data!A:G,7,FALSE)=0),"",VLOOKUP(A24,Data!A:G,7,FALSE)))</f>
        <v/>
      </c>
    </row>
    <row r="25" spans="1:6" x14ac:dyDescent="0.15">
      <c r="A25" s="26">
        <v>14</v>
      </c>
      <c r="B25" s="38" t="str">
        <f>IF(ISNA(VLOOKUP(A25,Data!A:D,2,FALSE)),"",IF((VLOOKUP(A25,Data!A:D,2,FALSE)=0),"",VLOOKUP(A25,Data!A:D,2,FALSE)))</f>
        <v/>
      </c>
      <c r="C25" s="143" t="str">
        <f>IF(ISNA(VLOOKUP(A25,Data!A:D,4,FALSE)),"",IF((VLOOKUP(A25,Data!A:D,4,FALSE)=0),"",VLOOKUP(A25,Data!A:D,4,FALSE)))</f>
        <v/>
      </c>
      <c r="D25" s="19" t="str">
        <f>IF(ISNA(VLOOKUP(A25,Data!A:D,3,FALSE)),"",IF((VLOOKUP(A25,Data!A:D,3,FALSE)=0),"",VLOOKUP(A25,Data!A:D,3,FALSE)))</f>
        <v/>
      </c>
      <c r="E25" s="65" t="str">
        <f>IF(ISNA(VLOOKUP(A25,Data!A:G,6,FALSE)),"",IF((VLOOKUP(A25,Data!A:G,6,FALSE)=0),"",VLOOKUP(A25,Data!A:G,6,FALSE)))</f>
        <v/>
      </c>
      <c r="F25" s="66" t="str">
        <f>IF(ISNA(VLOOKUP(A25,Data!A:G,7,FALSE)),"",IF((VLOOKUP(A25,Data!A:G,7,FALSE)=0),"",VLOOKUP(A25,Data!A:G,7,FALSE)))</f>
        <v/>
      </c>
    </row>
    <row r="26" spans="1:6" x14ac:dyDescent="0.15">
      <c r="A26" s="26">
        <v>15</v>
      </c>
      <c r="B26" s="38" t="str">
        <f>IF(ISNA(VLOOKUP(A26,Data!A:D,2,FALSE)),"",IF((VLOOKUP(A26,Data!A:D,2,FALSE)=0),"",VLOOKUP(A26,Data!A:D,2,FALSE)))</f>
        <v/>
      </c>
      <c r="C26" s="143" t="str">
        <f>IF(ISNA(VLOOKUP(A26,Data!A:D,4,FALSE)),"",IF((VLOOKUP(A26,Data!A:D,4,FALSE)=0),"",VLOOKUP(A26,Data!A:D,4,FALSE)))</f>
        <v/>
      </c>
      <c r="D26" s="19" t="str">
        <f>IF(ISNA(VLOOKUP(A26,Data!A:D,3,FALSE)),"",IF((VLOOKUP(A26,Data!A:D,3,FALSE)=0),"",VLOOKUP(A26,Data!A:D,3,FALSE)))</f>
        <v/>
      </c>
      <c r="E26" s="65" t="str">
        <f>IF(ISNA(VLOOKUP(A26,Data!A:G,6,FALSE)),"",IF((VLOOKUP(A26,Data!A:G,6,FALSE)=0),"",VLOOKUP(A26,Data!A:G,6,FALSE)))</f>
        <v/>
      </c>
      <c r="F26" s="66" t="str">
        <f>IF(ISNA(VLOOKUP(A26,Data!A:G,7,FALSE)),"",IF((VLOOKUP(A26,Data!A:G,7,FALSE)=0),"",VLOOKUP(A26,Data!A:G,7,FALSE)))</f>
        <v/>
      </c>
    </row>
    <row r="27" spans="1:6" x14ac:dyDescent="0.15">
      <c r="A27" s="26">
        <v>16</v>
      </c>
      <c r="B27" s="38" t="str">
        <f>IF(ISNA(VLOOKUP(A27,Data!A:D,2,FALSE)),"",IF((VLOOKUP(A27,Data!A:D,2,FALSE)=0),"",VLOOKUP(A27,Data!A:D,2,FALSE)))</f>
        <v/>
      </c>
      <c r="C27" s="143" t="str">
        <f>IF(ISNA(VLOOKUP(A27,Data!A:D,4,FALSE)),"",IF((VLOOKUP(A27,Data!A:D,4,FALSE)=0),"",VLOOKUP(A27,Data!A:D,4,FALSE)))</f>
        <v/>
      </c>
      <c r="D27" s="19" t="str">
        <f>IF(ISNA(VLOOKUP(A27,Data!A:D,3,FALSE)),"",IF((VLOOKUP(A27,Data!A:D,3,FALSE)=0),"",VLOOKUP(A27,Data!A:D,3,FALSE)))</f>
        <v/>
      </c>
      <c r="E27" s="65" t="str">
        <f>IF(ISNA(VLOOKUP(A27,Data!A:G,6,FALSE)),"",IF((VLOOKUP(A27,Data!A:G,6,FALSE)=0),"",VLOOKUP(A27,Data!A:G,6,FALSE)))</f>
        <v/>
      </c>
      <c r="F27" s="66" t="str">
        <f>IF(ISNA(VLOOKUP(A27,Data!A:G,7,FALSE)),"",IF((VLOOKUP(A27,Data!A:G,7,FALSE)=0),"",VLOOKUP(A27,Data!A:G,7,FALSE)))</f>
        <v/>
      </c>
    </row>
    <row r="28" spans="1:6" x14ac:dyDescent="0.15">
      <c r="A28" s="26">
        <v>17</v>
      </c>
      <c r="B28" s="38" t="str">
        <f>IF(ISNA(VLOOKUP(A28,Data!A:D,2,FALSE)),"",IF((VLOOKUP(A28,Data!A:D,2,FALSE)=0),"",VLOOKUP(A28,Data!A:D,2,FALSE)))</f>
        <v/>
      </c>
      <c r="C28" s="143" t="str">
        <f>IF(ISNA(VLOOKUP(A28,Data!A:D,4,FALSE)),"",IF((VLOOKUP(A28,Data!A:D,4,FALSE)=0),"",VLOOKUP(A28,Data!A:D,4,FALSE)))</f>
        <v/>
      </c>
      <c r="D28" s="19" t="str">
        <f>IF(ISNA(VLOOKUP(A28,Data!A:D,3,FALSE)),"",IF((VLOOKUP(A28,Data!A:D,3,FALSE)=0),"",VLOOKUP(A28,Data!A:D,3,FALSE)))</f>
        <v/>
      </c>
      <c r="E28" s="65" t="str">
        <f>IF(ISNA(VLOOKUP(A28,Data!A:G,6,FALSE)),"",IF((VLOOKUP(A28,Data!A:G,6,FALSE)=0),"",VLOOKUP(A28,Data!A:G,6,FALSE)))</f>
        <v/>
      </c>
      <c r="F28" s="66" t="str">
        <f>IF(ISNA(VLOOKUP(A28,Data!A:G,7,FALSE)),"",IF((VLOOKUP(A28,Data!A:G,7,FALSE)=0),"",VLOOKUP(A28,Data!A:G,7,FALSE)))</f>
        <v/>
      </c>
    </row>
    <row r="29" spans="1:6" x14ac:dyDescent="0.15">
      <c r="A29" s="26">
        <v>18</v>
      </c>
      <c r="B29" s="38" t="str">
        <f>IF(ISNA(VLOOKUP(A29,Data!A:D,2,FALSE)),"",IF((VLOOKUP(A29,Data!A:D,2,FALSE)=0),"",VLOOKUP(A29,Data!A:D,2,FALSE)))</f>
        <v/>
      </c>
      <c r="C29" s="143" t="str">
        <f>IF(ISNA(VLOOKUP(A29,Data!A:D,4,FALSE)),"",IF((VLOOKUP(A29,Data!A:D,4,FALSE)=0),"",VLOOKUP(A29,Data!A:D,4,FALSE)))</f>
        <v/>
      </c>
      <c r="D29" s="19" t="str">
        <f>IF(ISNA(VLOOKUP(A29,Data!A:D,3,FALSE)),"",IF((VLOOKUP(A29,Data!A:D,3,FALSE)=0),"",VLOOKUP(A29,Data!A:D,3,FALSE)))</f>
        <v/>
      </c>
      <c r="E29" s="65" t="str">
        <f>IF(ISNA(VLOOKUP(A29,Data!A:G,6,FALSE)),"",IF((VLOOKUP(A29,Data!A:G,6,FALSE)=0),"",VLOOKUP(A29,Data!A:G,6,FALSE)))</f>
        <v/>
      </c>
      <c r="F29" s="66" t="str">
        <f>IF(ISNA(VLOOKUP(A29,Data!A:G,7,FALSE)),"",IF((VLOOKUP(A29,Data!A:G,7,FALSE)=0),"",VLOOKUP(A29,Data!A:G,7,FALSE)))</f>
        <v/>
      </c>
    </row>
    <row r="30" spans="1:6" x14ac:dyDescent="0.15">
      <c r="A30" s="26">
        <v>19</v>
      </c>
      <c r="B30" s="38" t="str">
        <f>IF(ISNA(VLOOKUP(A30,Data!A:D,2,FALSE)),"",IF((VLOOKUP(A30,Data!A:D,2,FALSE)=0),"",VLOOKUP(A30,Data!A:D,2,FALSE)))</f>
        <v/>
      </c>
      <c r="C30" s="143" t="str">
        <f>IF(ISNA(VLOOKUP(A30,Data!A:D,4,FALSE)),"",IF((VLOOKUP(A30,Data!A:D,4,FALSE)=0),"",VLOOKUP(A30,Data!A:D,4,FALSE)))</f>
        <v/>
      </c>
      <c r="D30" s="19" t="str">
        <f>IF(ISNA(VLOOKUP(A30,Data!A:D,3,FALSE)),"",IF((VLOOKUP(A30,Data!A:D,3,FALSE)=0),"",VLOOKUP(A30,Data!A:D,3,FALSE)))</f>
        <v/>
      </c>
      <c r="E30" s="65" t="str">
        <f>IF(ISNA(VLOOKUP(A30,Data!A:G,6,FALSE)),"",IF((VLOOKUP(A30,Data!A:G,6,FALSE)=0),"",VLOOKUP(A30,Data!A:G,6,FALSE)))</f>
        <v/>
      </c>
      <c r="F30" s="66" t="str">
        <f>IF(ISNA(VLOOKUP(A30,Data!A:G,7,FALSE)),"",IF((VLOOKUP(A30,Data!A:G,7,FALSE)=0),"",VLOOKUP(A30,Data!A:G,7,FALSE)))</f>
        <v/>
      </c>
    </row>
    <row r="31" spans="1:6" x14ac:dyDescent="0.15">
      <c r="A31" s="26">
        <v>20</v>
      </c>
      <c r="B31" s="38" t="str">
        <f>IF(ISNA(VLOOKUP(A31,Data!A:D,2,FALSE)),"",IF((VLOOKUP(A31,Data!A:D,2,FALSE)=0),"",VLOOKUP(A31,Data!A:D,2,FALSE)))</f>
        <v/>
      </c>
      <c r="C31" s="143" t="str">
        <f>IF(ISNA(VLOOKUP(A31,Data!A:D,4,FALSE)),"",IF((VLOOKUP(A31,Data!A:D,4,FALSE)=0),"",VLOOKUP(A31,Data!A:D,4,FALSE)))</f>
        <v/>
      </c>
      <c r="D31" s="19" t="str">
        <f>IF(ISNA(VLOOKUP(A31,Data!A:D,3,FALSE)),"",IF((VLOOKUP(A31,Data!A:D,3,FALSE)=0),"",VLOOKUP(A31,Data!A:D,3,FALSE)))</f>
        <v/>
      </c>
      <c r="E31" s="65" t="str">
        <f>IF(ISNA(VLOOKUP(A31,Data!A:G,6,FALSE)),"",IF((VLOOKUP(A31,Data!A:G,6,FALSE)=0),"",VLOOKUP(A31,Data!A:G,6,FALSE)))</f>
        <v/>
      </c>
      <c r="F31" s="66" t="str">
        <f>IF(ISNA(VLOOKUP(A31,Data!A:G,7,FALSE)),"",IF((VLOOKUP(A31,Data!A:G,7,FALSE)=0),"",VLOOKUP(A31,Data!A:G,7,FALSE)))</f>
        <v/>
      </c>
    </row>
    <row r="32" spans="1:6" x14ac:dyDescent="0.15">
      <c r="A32" s="26">
        <v>21</v>
      </c>
      <c r="B32" s="38" t="str">
        <f>IF(ISNA(VLOOKUP(A32,Data!A:D,2,FALSE)),"",IF((VLOOKUP(A32,Data!A:D,2,FALSE)=0),"",VLOOKUP(A32,Data!A:D,2,FALSE)))</f>
        <v/>
      </c>
      <c r="C32" s="143" t="str">
        <f>IF(ISNA(VLOOKUP(A32,Data!A:D,4,FALSE)),"",IF((VLOOKUP(A32,Data!A:D,4,FALSE)=0),"",VLOOKUP(A32,Data!A:D,4,FALSE)))</f>
        <v/>
      </c>
      <c r="D32" s="19" t="str">
        <f>IF(ISNA(VLOOKUP(A32,Data!A:D,3,FALSE)),"",IF((VLOOKUP(A32,Data!A:D,3,FALSE)=0),"",VLOOKUP(A32,Data!A:D,3,FALSE)))</f>
        <v/>
      </c>
      <c r="E32" s="65" t="str">
        <f>IF(ISNA(VLOOKUP(A32,Data!A:G,6,FALSE)),"",IF((VLOOKUP(A32,Data!A:G,6,FALSE)=0),"",VLOOKUP(A32,Data!A:G,6,FALSE)))</f>
        <v/>
      </c>
      <c r="F32" s="66" t="str">
        <f>IF(ISNA(VLOOKUP(A32,Data!A:G,7,FALSE)),"",IF((VLOOKUP(A32,Data!A:G,7,FALSE)=0),"",VLOOKUP(A32,Data!A:G,7,FALSE)))</f>
        <v/>
      </c>
    </row>
    <row r="33" spans="1:6" x14ac:dyDescent="0.15">
      <c r="A33" s="26">
        <v>22</v>
      </c>
      <c r="B33" s="38" t="str">
        <f>IF(ISNA(VLOOKUP(A33,Data!A:D,2,FALSE)),"",IF((VLOOKUP(A33,Data!A:D,2,FALSE)=0),"",VLOOKUP(A33,Data!A:D,2,FALSE)))</f>
        <v/>
      </c>
      <c r="C33" s="143"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x14ac:dyDescent="0.15">
      <c r="A34" s="26">
        <v>23</v>
      </c>
      <c r="B34" s="38" t="str">
        <f>IF(ISNA(VLOOKUP(A34,Data!A:D,2,FALSE)),"",IF((VLOOKUP(A34,Data!A:D,2,FALSE)=0),"",VLOOKUP(A34,Data!A:D,2,FALSE)))</f>
        <v/>
      </c>
      <c r="C34" s="143"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x14ac:dyDescent="0.15">
      <c r="A35" s="26">
        <v>24</v>
      </c>
      <c r="B35" s="38" t="str">
        <f>IF(ISNA(VLOOKUP(A35,Data!A:D,2,FALSE)),"",IF((VLOOKUP(A35,Data!A:D,2,FALSE)=0),"",VLOOKUP(A35,Data!A:D,2,FALSE)))</f>
        <v/>
      </c>
      <c r="C35" s="143"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x14ac:dyDescent="0.15">
      <c r="A36" s="26">
        <v>25</v>
      </c>
      <c r="B36" s="38" t="str">
        <f>IF(ISNA(VLOOKUP(A36,Data!A:D,2,FALSE)),"",IF((VLOOKUP(A36,Data!A:D,2,FALSE)=0),"",VLOOKUP(A36,Data!A:D,2,FALSE)))</f>
        <v/>
      </c>
      <c r="C36" s="143"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x14ac:dyDescent="0.15">
      <c r="A37" s="26">
        <v>26</v>
      </c>
      <c r="B37" s="38" t="str">
        <f>IF(ISNA(VLOOKUP(A37,Data!A:D,2,FALSE)),"",IF((VLOOKUP(A37,Data!A:D,2,FALSE)=0),"",VLOOKUP(A37,Data!A:D,2,FALSE)))</f>
        <v/>
      </c>
      <c r="C37" s="143"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x14ac:dyDescent="0.15">
      <c r="A38" s="26">
        <v>27</v>
      </c>
      <c r="B38" s="38" t="str">
        <f>IF(ISNA(VLOOKUP(A38,Data!A:D,2,FALSE)),"",IF((VLOOKUP(A38,Data!A:D,2,FALSE)=0),"",VLOOKUP(A38,Data!A:D,2,FALSE)))</f>
        <v/>
      </c>
      <c r="C38" s="143"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x14ac:dyDescent="0.15">
      <c r="A39" s="26">
        <v>28</v>
      </c>
      <c r="B39" s="38" t="str">
        <f>IF(ISNA(VLOOKUP(A39,Data!A:D,2,FALSE)),"",IF((VLOOKUP(A39,Data!A:D,2,FALSE)=0),"",VLOOKUP(A39,Data!A:D,2,FALSE)))</f>
        <v/>
      </c>
      <c r="C39" s="143"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x14ac:dyDescent="0.15">
      <c r="A40" s="26">
        <v>29</v>
      </c>
      <c r="B40" s="38" t="str">
        <f>IF(ISNA(VLOOKUP(A40,Data!A:D,2,FALSE)),"",IF((VLOOKUP(A40,Data!A:D,2,FALSE)=0),"",VLOOKUP(A40,Data!A:D,2,FALSE)))</f>
        <v/>
      </c>
      <c r="C40" s="143"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x14ac:dyDescent="0.15">
      <c r="A41" s="26">
        <v>30</v>
      </c>
      <c r="B41" s="38" t="str">
        <f>IF(ISNA(VLOOKUP(A41,Data!A:D,2,FALSE)),"",IF((VLOOKUP(A41,Data!A:D,2,FALSE)=0),"",VLOOKUP(A41,Data!A:D,2,FALSE)))</f>
        <v/>
      </c>
      <c r="C41" s="143"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x14ac:dyDescent="0.15">
      <c r="A42" s="26">
        <v>31</v>
      </c>
      <c r="B42" s="38" t="str">
        <f>IF(ISNA(VLOOKUP(A42,Data!A:D,2,FALSE)),"",IF((VLOOKUP(A42,Data!A:D,2,FALSE)=0),"",VLOOKUP(A42,Data!A:D,2,FALSE)))</f>
        <v/>
      </c>
      <c r="C42" s="143"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x14ac:dyDescent="0.15">
      <c r="A43" s="26">
        <v>32</v>
      </c>
      <c r="B43" s="38" t="str">
        <f>IF(ISNA(VLOOKUP(A43,Data!A:D,2,FALSE)),"",IF((VLOOKUP(A43,Data!A:D,2,FALSE)=0),"",VLOOKUP(A43,Data!A:D,2,FALSE)))</f>
        <v/>
      </c>
      <c r="C43" s="143"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x14ac:dyDescent="0.15">
      <c r="A44" s="26">
        <v>33</v>
      </c>
      <c r="B44" s="38" t="str">
        <f>IF(ISNA(VLOOKUP(A44,Data!A:D,2,FALSE)),"",IF((VLOOKUP(A44,Data!A:D,2,FALSE)=0),"",VLOOKUP(A44,Data!A:D,2,FALSE)))</f>
        <v/>
      </c>
      <c r="C44" s="143"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x14ac:dyDescent="0.15">
      <c r="A45" s="26">
        <v>34</v>
      </c>
      <c r="B45" s="38" t="str">
        <f>IF(ISNA(VLOOKUP(A45,Data!A:D,2,FALSE)),"",IF((VLOOKUP(A45,Data!A:D,2,FALSE)=0),"",VLOOKUP(A45,Data!A:D,2,FALSE)))</f>
        <v/>
      </c>
      <c r="C45" s="143"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x14ac:dyDescent="0.15">
      <c r="A46" s="26">
        <v>35</v>
      </c>
      <c r="B46" s="38" t="str">
        <f>IF(ISNA(VLOOKUP(A46,Data!A:D,2,FALSE)),"",IF((VLOOKUP(A46,Data!A:D,2,FALSE)=0),"",VLOOKUP(A46,Data!A:D,2,FALSE)))</f>
        <v/>
      </c>
      <c r="C46" s="143"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x14ac:dyDescent="0.15">
      <c r="A47" s="26">
        <v>36</v>
      </c>
      <c r="B47" s="38" t="str">
        <f>IF(ISNA(VLOOKUP(A47,Data!A:D,2,FALSE)),"",IF((VLOOKUP(A47,Data!A:D,2,FALSE)=0),"",VLOOKUP(A47,Data!A:D,2,FALSE)))</f>
        <v/>
      </c>
      <c r="C47" s="143"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x14ac:dyDescent="0.15">
      <c r="A48" s="26">
        <v>37</v>
      </c>
      <c r="B48" s="38" t="str">
        <f>IF(ISNA(VLOOKUP(A48,Data!A:D,2,FALSE)),"",IF((VLOOKUP(A48,Data!A:D,2,FALSE)=0),"",VLOOKUP(A48,Data!A:D,2,FALSE)))</f>
        <v/>
      </c>
      <c r="C48" s="143"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x14ac:dyDescent="0.15">
      <c r="A49" s="26">
        <v>38</v>
      </c>
      <c r="B49" s="38" t="str">
        <f>IF(ISNA(VLOOKUP(A49,Data!A:D,2,FALSE)),"",IF((VLOOKUP(A49,Data!A:D,2,FALSE)=0),"",VLOOKUP(A49,Data!A:D,2,FALSE)))</f>
        <v/>
      </c>
      <c r="C49" s="143"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x14ac:dyDescent="0.15">
      <c r="A50" s="26">
        <v>39</v>
      </c>
      <c r="B50" s="38" t="str">
        <f>IF(ISNA(VLOOKUP(A50,Data!A:D,2,FALSE)),"",IF((VLOOKUP(A50,Data!A:D,2,FALSE)=0),"",VLOOKUP(A50,Data!A:D,2,FALSE)))</f>
        <v/>
      </c>
      <c r="C50" s="143"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x14ac:dyDescent="0.15">
      <c r="A51" s="26">
        <v>40</v>
      </c>
      <c r="B51" s="38" t="str">
        <f>IF(ISNA(VLOOKUP(A51,Data!A:D,2,FALSE)),"",IF((VLOOKUP(A51,Data!A:D,2,FALSE)=0),"",VLOOKUP(A51,Data!A:D,2,FALSE)))</f>
        <v/>
      </c>
      <c r="C51" s="143"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x14ac:dyDescent="0.15">
      <c r="A52" s="26">
        <v>41</v>
      </c>
      <c r="B52" s="38" t="str">
        <f>IF(ISNA(VLOOKUP(A52,Data!A:D,2,FALSE)),"",IF((VLOOKUP(A52,Data!A:D,2,FALSE)=0),"",VLOOKUP(A52,Data!A:D,2,FALSE)))</f>
        <v/>
      </c>
      <c r="C52" s="143"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x14ac:dyDescent="0.15">
      <c r="A53" s="26">
        <v>42</v>
      </c>
      <c r="B53" s="38" t="str">
        <f>IF(ISNA(VLOOKUP(A53,Data!A:D,2,FALSE)),"",IF((VLOOKUP(A53,Data!A:D,2,FALSE)=0),"",VLOOKUP(A53,Data!A:D,2,FALSE)))</f>
        <v/>
      </c>
      <c r="C53" s="143"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x14ac:dyDescent="0.15">
      <c r="A54" s="26">
        <v>43</v>
      </c>
      <c r="B54" s="38" t="str">
        <f>IF(ISNA(VLOOKUP(A54,Data!A:D,2,FALSE)),"",IF((VLOOKUP(A54,Data!A:D,2,FALSE)=0),"",VLOOKUP(A54,Data!A:D,2,FALSE)))</f>
        <v/>
      </c>
      <c r="C54" s="143"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x14ac:dyDescent="0.15">
      <c r="A55" s="26">
        <v>44</v>
      </c>
      <c r="B55" s="38" t="str">
        <f>IF(ISNA(VLOOKUP(A55,Data!A:D,2,FALSE)),"",IF((VLOOKUP(A55,Data!A:D,2,FALSE)=0),"",VLOOKUP(A55,Data!A:D,2,FALSE)))</f>
        <v/>
      </c>
      <c r="C55" s="143"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x14ac:dyDescent="0.15">
      <c r="A56" s="26">
        <v>45</v>
      </c>
      <c r="B56" s="38" t="str">
        <f>IF(ISNA(VLOOKUP(A56,Data!A:D,2,FALSE)),"",IF((VLOOKUP(A56,Data!A:D,2,FALSE)=0),"",VLOOKUP(A56,Data!A:D,2,FALSE)))</f>
        <v/>
      </c>
      <c r="C56" s="143"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x14ac:dyDescent="0.15">
      <c r="A57" s="26">
        <v>46</v>
      </c>
      <c r="B57" s="38" t="str">
        <f>IF(ISNA(VLOOKUP(A57,Data!A:D,2,FALSE)),"",IF((VLOOKUP(A57,Data!A:D,2,FALSE)=0),"",VLOOKUP(A57,Data!A:D,2,FALSE)))</f>
        <v/>
      </c>
      <c r="C57" s="143"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x14ac:dyDescent="0.15">
      <c r="A58" s="26">
        <v>47</v>
      </c>
      <c r="B58" s="38" t="str">
        <f>IF(ISNA(VLOOKUP(A58,Data!A:D,2,FALSE)),"",IF((VLOOKUP(A58,Data!A:D,2,FALSE)=0),"",VLOOKUP(A58,Data!A:D,2,FALSE)))</f>
        <v/>
      </c>
      <c r="C58" s="143"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x14ac:dyDescent="0.15">
      <c r="A59" s="26">
        <v>48</v>
      </c>
      <c r="B59" s="38" t="str">
        <f>IF(ISNA(VLOOKUP(A59,Data!A:D,2,FALSE)),"",IF((VLOOKUP(A59,Data!A:D,2,FALSE)=0),"",VLOOKUP(A59,Data!A:D,2,FALSE)))</f>
        <v/>
      </c>
      <c r="C59" s="143"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x14ac:dyDescent="0.15">
      <c r="A60" s="26">
        <v>49</v>
      </c>
      <c r="B60" s="38" t="str">
        <f>IF(ISNA(VLOOKUP(A60,Data!A:D,2,FALSE)),"",IF((VLOOKUP(A60,Data!A:D,2,FALSE)=0),"",VLOOKUP(A60,Data!A:D,2,FALSE)))</f>
        <v/>
      </c>
      <c r="C60" s="143"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x14ac:dyDescent="0.15">
      <c r="A61" s="26">
        <v>50</v>
      </c>
      <c r="B61" s="38" t="str">
        <f>IF(ISNA(VLOOKUP(A61,Data!A:D,2,FALSE)),"",IF((VLOOKUP(A61,Data!A:D,2,FALSE)=0),"",VLOOKUP(A61,Data!A:D,2,FALSE)))</f>
        <v/>
      </c>
      <c r="C61" s="143"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x14ac:dyDescent="0.15">
      <c r="A62" s="26">
        <v>51</v>
      </c>
      <c r="B62" s="38" t="str">
        <f>IF(ISNA(VLOOKUP(A62,Data!A:D,2,FALSE)),"",IF((VLOOKUP(A62,Data!A:D,2,FALSE)=0),"",VLOOKUP(A62,Data!A:D,2,FALSE)))</f>
        <v/>
      </c>
      <c r="C62" s="143"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x14ac:dyDescent="0.15">
      <c r="A63" s="26">
        <v>52</v>
      </c>
      <c r="B63" s="38" t="str">
        <f>IF(ISNA(VLOOKUP(A63,Data!A:D,2,FALSE)),"",IF((VLOOKUP(A63,Data!A:D,2,FALSE)=0),"",VLOOKUP(A63,Data!A:D,2,FALSE)))</f>
        <v/>
      </c>
      <c r="C63" s="143"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x14ac:dyDescent="0.15">
      <c r="A64" s="26">
        <v>53</v>
      </c>
      <c r="B64" s="38" t="str">
        <f>IF(ISNA(VLOOKUP(A64,Data!A:D,2,FALSE)),"",IF((VLOOKUP(A64,Data!A:D,2,FALSE)=0),"",VLOOKUP(A64,Data!A:D,2,FALSE)))</f>
        <v/>
      </c>
      <c r="C64" s="143"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x14ac:dyDescent="0.15">
      <c r="A65" s="26">
        <v>54</v>
      </c>
      <c r="B65" s="38" t="str">
        <f>IF(ISNA(VLOOKUP(A65,Data!A:D,2,FALSE)),"",IF((VLOOKUP(A65,Data!A:D,2,FALSE)=0),"",VLOOKUP(A65,Data!A:D,2,FALSE)))</f>
        <v/>
      </c>
      <c r="C65" s="143"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x14ac:dyDescent="0.15">
      <c r="A66" s="26">
        <v>55</v>
      </c>
      <c r="B66" s="38" t="str">
        <f>IF(ISNA(VLOOKUP(A66,Data!A:D,2,FALSE)),"",IF((VLOOKUP(A66,Data!A:D,2,FALSE)=0),"",VLOOKUP(A66,Data!A:D,2,FALSE)))</f>
        <v/>
      </c>
      <c r="C66" s="143"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x14ac:dyDescent="0.15">
      <c r="A67" s="26">
        <v>56</v>
      </c>
      <c r="B67" s="38" t="str">
        <f>IF(ISNA(VLOOKUP(A67,Data!A:D,2,FALSE)),"",IF((VLOOKUP(A67,Data!A:D,2,FALSE)=0),"",VLOOKUP(A67,Data!A:D,2,FALSE)))</f>
        <v/>
      </c>
      <c r="C67" s="143"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x14ac:dyDescent="0.15">
      <c r="A68" s="26">
        <v>57</v>
      </c>
      <c r="B68" s="38" t="str">
        <f>IF(ISNA(VLOOKUP(A68,Data!A:D,2,FALSE)),"",IF((VLOOKUP(A68,Data!A:D,2,FALSE)=0),"",VLOOKUP(A68,Data!A:D,2,FALSE)))</f>
        <v/>
      </c>
      <c r="C68" s="143"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x14ac:dyDescent="0.15">
      <c r="A69" s="26">
        <v>58</v>
      </c>
      <c r="B69" s="38" t="str">
        <f>IF(ISNA(VLOOKUP(A69,Data!A:D,2,FALSE)),"",IF((VLOOKUP(A69,Data!A:D,2,FALSE)=0),"",VLOOKUP(A69,Data!A:D,2,FALSE)))</f>
        <v/>
      </c>
      <c r="C69" s="143"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x14ac:dyDescent="0.15">
      <c r="A70" s="26">
        <v>59</v>
      </c>
      <c r="B70" s="38" t="str">
        <f>IF(ISNA(VLOOKUP(A70,Data!A:D,2,FALSE)),"",IF((VLOOKUP(A70,Data!A:D,2,FALSE)=0),"",VLOOKUP(A70,Data!A:D,2,FALSE)))</f>
        <v/>
      </c>
      <c r="C70" s="143"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x14ac:dyDescent="0.15">
      <c r="A71" s="26">
        <v>60</v>
      </c>
      <c r="B71" s="38" t="str">
        <f>IF(ISNA(VLOOKUP(A71,Data!A:D,2,FALSE)),"",IF((VLOOKUP(A71,Data!A:D,2,FALSE)=0),"",VLOOKUP(A71,Data!A:D,2,FALSE)))</f>
        <v/>
      </c>
      <c r="C71" s="143"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x14ac:dyDescent="0.15">
      <c r="A72" s="26">
        <v>61</v>
      </c>
      <c r="B72" s="38" t="str">
        <f>IF(ISNA(VLOOKUP(A72,Data!A:D,2,FALSE)),"",IF((VLOOKUP(A72,Data!A:D,2,FALSE)=0),"",VLOOKUP(A72,Data!A:D,2,FALSE)))</f>
        <v/>
      </c>
      <c r="C72" s="143"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x14ac:dyDescent="0.15">
      <c r="A73" s="26">
        <v>62</v>
      </c>
      <c r="B73" s="38" t="str">
        <f>IF(ISNA(VLOOKUP(A73,Data!A:D,2,FALSE)),"",IF((VLOOKUP(A73,Data!A:D,2,FALSE)=0),"",VLOOKUP(A73,Data!A:D,2,FALSE)))</f>
        <v/>
      </c>
      <c r="C73" s="143"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thickBot="1" x14ac:dyDescent="0.2">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CDDF-17E5-F549-8A7A-EBDA275D7360}">
  <dimension ref="A1"/>
  <sheetViews>
    <sheetView zoomScaleNormal="80" zoomScaleSheetLayoutView="100" workbookViewId="0"/>
  </sheetViews>
  <sheetFormatPr defaultRowHeight="12.7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89" activePane="bottomLeft" state="frozen"/>
      <selection pane="bottomLeft" activeCell="G127" sqref="G127:G136"/>
    </sheetView>
  </sheetViews>
  <sheetFormatPr defaultRowHeight="12.75" x14ac:dyDescent="0.15"/>
  <cols>
    <col min="4" max="4" width="85.90234375" customWidth="1"/>
    <col min="5" max="5" width="9.16796875" style="26"/>
    <col min="6" max="6" width="27.375" customWidth="1"/>
  </cols>
  <sheetData>
    <row r="1" spans="1:7" x14ac:dyDescent="0.15">
      <c r="A1" s="25" t="s">
        <v>206</v>
      </c>
      <c r="B1" s="25" t="s">
        <v>99</v>
      </c>
      <c r="C1" s="25" t="s">
        <v>64</v>
      </c>
      <c r="D1" s="25" t="s">
        <v>102</v>
      </c>
      <c r="E1" s="26" t="s">
        <v>207</v>
      </c>
      <c r="F1" t="s">
        <v>103</v>
      </c>
      <c r="G1" t="s">
        <v>205</v>
      </c>
    </row>
    <row r="2" spans="1:7" x14ac:dyDescent="0.15">
      <c r="A2" s="28">
        <f>FRA!I14</f>
        <v>0</v>
      </c>
      <c r="B2" s="42">
        <f>FRA!A14</f>
        <v>1</v>
      </c>
      <c r="C2" s="28">
        <f>FRA!D14</f>
        <v>0</v>
      </c>
      <c r="D2" s="29" t="str">
        <f>FRA!E14</f>
        <v>There were no combustibles noted at time of survey.</v>
      </c>
      <c r="E2" s="28" t="e">
        <f>FRA!#REF!</f>
        <v>#REF!</v>
      </c>
      <c r="F2" s="29">
        <f>FRA!F14</f>
        <v>0</v>
      </c>
      <c r="G2" s="29">
        <f>FRA!G14</f>
        <v>0</v>
      </c>
    </row>
    <row r="3" spans="1:7" x14ac:dyDescent="0.15">
      <c r="A3" s="28">
        <f>FRA!I15</f>
        <v>0</v>
      </c>
      <c r="B3" s="43">
        <f>FRA!A15</f>
        <v>1</v>
      </c>
      <c r="C3" s="28">
        <f>FRA!D15</f>
        <v>0</v>
      </c>
      <c r="D3" s="29">
        <f>FRA!E15</f>
        <v>0</v>
      </c>
      <c r="E3" s="28" t="e">
        <f>FRA!#REF!</f>
        <v>#REF!</v>
      </c>
      <c r="F3" s="29">
        <f>FRA!F15</f>
        <v>0</v>
      </c>
      <c r="G3" s="29">
        <f>FRA!G15</f>
        <v>0</v>
      </c>
    </row>
    <row r="4" spans="1:7" x14ac:dyDescent="0.15">
      <c r="A4" s="28">
        <f>FRA!I16</f>
        <v>0</v>
      </c>
      <c r="B4" s="43">
        <f>FRA!A16</f>
        <v>2</v>
      </c>
      <c r="C4" s="28">
        <f>FRA!D16</f>
        <v>0</v>
      </c>
      <c r="D4" s="29">
        <f>FRA!E16</f>
        <v>0</v>
      </c>
      <c r="E4" s="28" t="e">
        <f>FRA!#REF!</f>
        <v>#REF!</v>
      </c>
      <c r="F4" s="29">
        <f>FRA!F16</f>
        <v>0</v>
      </c>
      <c r="G4" s="29">
        <f>FRA!G16</f>
        <v>0</v>
      </c>
    </row>
    <row r="5" spans="1:7" x14ac:dyDescent="0.15">
      <c r="A5" s="28">
        <f>FRA!I17</f>
        <v>0</v>
      </c>
      <c r="B5" s="28">
        <f>FRA!A17</f>
        <v>2</v>
      </c>
      <c r="C5" s="28">
        <f>FRA!D17</f>
        <v>0</v>
      </c>
      <c r="D5" s="29">
        <f>FRA!E17</f>
        <v>0</v>
      </c>
      <c r="E5" s="28" t="e">
        <f>FRA!#REF!</f>
        <v>#REF!</v>
      </c>
      <c r="F5" s="29">
        <f>FRA!F17</f>
        <v>0</v>
      </c>
      <c r="G5" s="29">
        <f>FRA!G17</f>
        <v>0</v>
      </c>
    </row>
    <row r="6" spans="1:7" x14ac:dyDescent="0.15">
      <c r="A6" s="28">
        <f>FRA!I18</f>
        <v>0</v>
      </c>
      <c r="B6" s="28">
        <f>FRA!A18</f>
        <v>3</v>
      </c>
      <c r="C6" s="28">
        <f>FRA!D18</f>
        <v>0</v>
      </c>
      <c r="D6" s="29">
        <f>FRA!E18</f>
        <v>0</v>
      </c>
      <c r="E6" s="28" t="e">
        <f>FRA!#REF!</f>
        <v>#REF!</v>
      </c>
      <c r="F6" s="29">
        <f>FRA!F18</f>
        <v>0</v>
      </c>
      <c r="G6" s="29">
        <f>FRA!G18</f>
        <v>0</v>
      </c>
    </row>
    <row r="7" spans="1:7" x14ac:dyDescent="0.15">
      <c r="A7" s="28">
        <f>FRA!I19</f>
        <v>0</v>
      </c>
      <c r="B7" s="28">
        <v>0</v>
      </c>
      <c r="C7" s="28">
        <v>0</v>
      </c>
      <c r="D7" s="29">
        <v>0</v>
      </c>
      <c r="E7" s="28" t="e">
        <f>FRA!#REF!</f>
        <v>#REF!</v>
      </c>
      <c r="F7" s="29">
        <f>FRA!F19</f>
        <v>0</v>
      </c>
      <c r="G7" s="29">
        <f>FRA!G19</f>
        <v>0</v>
      </c>
    </row>
    <row r="8" spans="1:7" x14ac:dyDescent="0.15">
      <c r="A8" s="28">
        <f>FRA!I20</f>
        <v>0</v>
      </c>
      <c r="B8" s="42">
        <f>FRA!A20</f>
        <v>4</v>
      </c>
      <c r="C8" s="28">
        <f>FRA!D20</f>
        <v>0</v>
      </c>
      <c r="D8" s="29" t="str">
        <f>FRA!E20</f>
        <v>There is a secure entry system fitted to this block.</v>
      </c>
      <c r="E8" s="28" t="e">
        <f>FRA!#REF!</f>
        <v>#REF!</v>
      </c>
      <c r="F8" s="29">
        <f>FRA!F20</f>
        <v>0</v>
      </c>
      <c r="G8" s="29">
        <f>FRA!G20</f>
        <v>0</v>
      </c>
    </row>
    <row r="9" spans="1:7" x14ac:dyDescent="0.15">
      <c r="A9" s="28">
        <f>FRA!I21</f>
        <v>0</v>
      </c>
      <c r="B9" s="43">
        <f>FRA!A21</f>
        <v>4</v>
      </c>
      <c r="C9" s="28">
        <f>FRA!D21</f>
        <v>0</v>
      </c>
      <c r="D9" s="29">
        <f>FRA!E21</f>
        <v>0</v>
      </c>
      <c r="E9" s="28" t="e">
        <f>FRA!#REF!</f>
        <v>#REF!</v>
      </c>
      <c r="F9" s="29">
        <f>FRA!F21</f>
        <v>0</v>
      </c>
      <c r="G9" s="29">
        <f>FRA!G21</f>
        <v>0</v>
      </c>
    </row>
    <row r="10" spans="1:7" x14ac:dyDescent="0.15">
      <c r="A10" s="28">
        <f>FRA!I22</f>
        <v>0</v>
      </c>
      <c r="B10" s="28">
        <f>FRA!A22</f>
        <v>5</v>
      </c>
      <c r="C10" s="28">
        <f>FRA!D22</f>
        <v>0</v>
      </c>
      <c r="D10" s="29" t="str">
        <f>FRA!E22</f>
        <v xml:space="preserve">Bin chutes recently upgraded. </v>
      </c>
      <c r="E10" s="28" t="e">
        <f>FRA!#REF!</f>
        <v>#REF!</v>
      </c>
      <c r="F10" s="29">
        <f>FRA!F22</f>
        <v>0</v>
      </c>
      <c r="G10" s="29">
        <f>FRA!G22</f>
        <v>0</v>
      </c>
    </row>
    <row r="11" spans="1:7" x14ac:dyDescent="0.15">
      <c r="A11" s="28">
        <f>FRA!I23</f>
        <v>0</v>
      </c>
      <c r="B11" s="28">
        <f>FRA!A23</f>
        <v>5</v>
      </c>
      <c r="C11" s="28">
        <f>FRA!D23</f>
        <v>0</v>
      </c>
      <c r="D11" s="29">
        <f>FRA!E23</f>
        <v>0</v>
      </c>
      <c r="E11" s="28" t="e">
        <f>FRA!#REF!</f>
        <v>#REF!</v>
      </c>
      <c r="F11" s="29">
        <f>FRA!F23</f>
        <v>0</v>
      </c>
      <c r="G11" s="29">
        <f>FRA!G23</f>
        <v>0</v>
      </c>
    </row>
    <row r="12" spans="1:7" x14ac:dyDescent="0.15">
      <c r="A12" s="28">
        <f>FRA!I25</f>
        <v>0</v>
      </c>
      <c r="B12" s="28">
        <f>FRA!A24</f>
        <v>6</v>
      </c>
      <c r="C12" s="28">
        <f>FRA!D24</f>
        <v>0</v>
      </c>
      <c r="D12" s="29">
        <f>FRA!E24</f>
        <v>0</v>
      </c>
      <c r="E12" s="28" t="e">
        <f>FRA!#REF!</f>
        <v>#REF!</v>
      </c>
      <c r="F12" s="29">
        <f>FRA!F24</f>
        <v>0</v>
      </c>
      <c r="G12" s="29">
        <f>FRA!G24</f>
        <v>0</v>
      </c>
    </row>
    <row r="13" spans="1:7" x14ac:dyDescent="0.15">
      <c r="A13" s="28">
        <f>FRA!I26</f>
        <v>0</v>
      </c>
      <c r="B13" s="28">
        <f>FRA!A25</f>
        <v>6</v>
      </c>
      <c r="C13" s="28">
        <f>FRA!D25</f>
        <v>0</v>
      </c>
      <c r="D13" s="29">
        <f>FRA!E25</f>
        <v>0</v>
      </c>
      <c r="E13" s="28" t="e">
        <f>FRA!#REF!</f>
        <v>#REF!</v>
      </c>
      <c r="F13" s="29">
        <f>FRA!F25</f>
        <v>0</v>
      </c>
      <c r="G13" s="29">
        <f>FRA!G25</f>
        <v>0</v>
      </c>
    </row>
    <row r="14" spans="1:7" x14ac:dyDescent="0.15">
      <c r="A14" s="28">
        <f>FRA!I26</f>
        <v>0</v>
      </c>
      <c r="B14" s="28">
        <v>0</v>
      </c>
      <c r="C14" s="28">
        <v>0</v>
      </c>
      <c r="D14" s="29">
        <v>0</v>
      </c>
      <c r="E14" s="28" t="e">
        <f>FRA!#REF!</f>
        <v>#REF!</v>
      </c>
      <c r="F14" s="29">
        <f>FRA!F26</f>
        <v>0</v>
      </c>
      <c r="G14" s="29">
        <f>FRA!G26</f>
        <v>0</v>
      </c>
    </row>
    <row r="15" spans="1:7" x14ac:dyDescent="0.15">
      <c r="A15" s="28">
        <f>FRA!I27</f>
        <v>0</v>
      </c>
      <c r="B15" s="42">
        <f>FRA!A27</f>
        <v>7</v>
      </c>
      <c r="C15" s="28">
        <f>FRA!D27</f>
        <v>0</v>
      </c>
      <c r="D15" s="29">
        <f>FRA!E27</f>
        <v>0</v>
      </c>
      <c r="E15" s="28" t="e">
        <f>FRA!#REF!</f>
        <v>#REF!</v>
      </c>
      <c r="F15" s="29">
        <f>FRA!F27</f>
        <v>0</v>
      </c>
      <c r="G15" s="29">
        <f>FRA!G27</f>
        <v>0</v>
      </c>
    </row>
    <row r="16" spans="1:7" x14ac:dyDescent="0.15">
      <c r="A16" s="28">
        <f>FRA!I28</f>
        <v>0</v>
      </c>
      <c r="B16" s="43">
        <f>FRA!A28</f>
        <v>7</v>
      </c>
      <c r="C16" s="28">
        <f>FRA!D28</f>
        <v>0</v>
      </c>
      <c r="D16" s="29">
        <f>FRA!E28</f>
        <v>0</v>
      </c>
      <c r="E16" s="28" t="e">
        <f>FRA!#REF!</f>
        <v>#REF!</v>
      </c>
      <c r="F16" s="29">
        <f>FRA!F28</f>
        <v>0</v>
      </c>
      <c r="G16" s="29">
        <f>FRA!G28</f>
        <v>0</v>
      </c>
    </row>
    <row r="17" spans="1:7" x14ac:dyDescent="0.15">
      <c r="A17" s="28">
        <f>FRA!I29</f>
        <v>0</v>
      </c>
      <c r="B17" s="43">
        <v>0</v>
      </c>
      <c r="C17" s="28">
        <v>0</v>
      </c>
      <c r="D17" s="29">
        <v>0</v>
      </c>
      <c r="E17" s="28" t="e">
        <f>FRA!#REF!</f>
        <v>#REF!</v>
      </c>
      <c r="F17" s="29">
        <f>FRA!F29</f>
        <v>0</v>
      </c>
      <c r="G17" s="29">
        <f>FRA!G29</f>
        <v>0</v>
      </c>
    </row>
    <row r="18" spans="1:7" x14ac:dyDescent="0.15">
      <c r="A18" s="28">
        <f>FRA!I30</f>
        <v>0</v>
      </c>
      <c r="B18" s="28">
        <f>FRA!A30</f>
        <v>8</v>
      </c>
      <c r="C18" s="28">
        <f>FRA!D30</f>
        <v>0</v>
      </c>
      <c r="D18" s="29">
        <f>FRA!E30</f>
        <v>0</v>
      </c>
      <c r="E18" s="28" t="e">
        <f>FRA!#REF!</f>
        <v>#REF!</v>
      </c>
      <c r="F18" s="29">
        <f>FRA!F30</f>
        <v>0</v>
      </c>
      <c r="G18" s="29">
        <f>FRA!G30</f>
        <v>0</v>
      </c>
    </row>
    <row r="19" spans="1:7" x14ac:dyDescent="0.15">
      <c r="A19" s="28">
        <f>FRA!I31</f>
        <v>0</v>
      </c>
      <c r="B19" s="28">
        <f>FRA!A31</f>
        <v>8</v>
      </c>
      <c r="C19" s="28">
        <f>FRA!D31</f>
        <v>0</v>
      </c>
      <c r="D19" s="29">
        <f>FRA!E31</f>
        <v>0</v>
      </c>
      <c r="E19" s="28" t="e">
        <f>FRA!#REF!</f>
        <v>#REF!</v>
      </c>
      <c r="F19" s="29">
        <f>FRA!F31</f>
        <v>0</v>
      </c>
      <c r="G19" s="29">
        <f>FRA!G31</f>
        <v>0</v>
      </c>
    </row>
    <row r="20" spans="1:7" x14ac:dyDescent="0.15">
      <c r="A20" s="28">
        <f>FRA!I32</f>
        <v>0</v>
      </c>
      <c r="B20" s="28">
        <v>0</v>
      </c>
      <c r="C20" s="28">
        <v>0</v>
      </c>
      <c r="D20" s="29">
        <v>0</v>
      </c>
      <c r="E20" s="28" t="e">
        <f>FRA!#REF!</f>
        <v>#REF!</v>
      </c>
      <c r="F20" s="29">
        <f>FRA!F32</f>
        <v>0</v>
      </c>
      <c r="G20" s="29">
        <f>FRA!G32</f>
        <v>0</v>
      </c>
    </row>
    <row r="21" spans="1:7" x14ac:dyDescent="0.15">
      <c r="A21" s="28">
        <f>FRA!I33</f>
        <v>0</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15">
      <c r="A22" s="28">
        <f>FRA!I34</f>
        <v>0</v>
      </c>
      <c r="B22" s="43">
        <f>FRA!A34</f>
        <v>9</v>
      </c>
      <c r="C22" s="28">
        <f>FRA!D34</f>
        <v>0</v>
      </c>
      <c r="D22" s="29">
        <f>FRA!E34</f>
        <v>0</v>
      </c>
      <c r="E22" s="28" t="e">
        <f>FRA!#REF!</f>
        <v>#REF!</v>
      </c>
      <c r="F22" s="29">
        <f>FRA!F34</f>
        <v>0</v>
      </c>
      <c r="G22" s="29">
        <f>FRA!G34</f>
        <v>0</v>
      </c>
    </row>
    <row r="23" spans="1:7" x14ac:dyDescent="0.15">
      <c r="A23" s="28">
        <f>FRA!I35</f>
        <v>0</v>
      </c>
      <c r="B23" s="43">
        <f>FRA!A35</f>
        <v>10</v>
      </c>
      <c r="C23" s="28">
        <f>FRA!D35</f>
        <v>0</v>
      </c>
      <c r="D23" s="29">
        <f>FRA!E35</f>
        <v>0</v>
      </c>
      <c r="E23" s="28" t="e">
        <f>FRA!#REF!</f>
        <v>#REF!</v>
      </c>
      <c r="F23" s="29">
        <f>FRA!F35</f>
        <v>0</v>
      </c>
      <c r="G23" s="29">
        <f>FRA!G35</f>
        <v>0</v>
      </c>
    </row>
    <row r="24" spans="1:7" x14ac:dyDescent="0.15">
      <c r="A24" s="28">
        <f>FRA!I36</f>
        <v>0</v>
      </c>
      <c r="B24" s="43">
        <f>FRA!A36</f>
        <v>10</v>
      </c>
      <c r="C24" s="28">
        <f>FRA!D36</f>
        <v>0</v>
      </c>
      <c r="D24" s="29">
        <f>FRA!E36</f>
        <v>0</v>
      </c>
      <c r="E24" s="28" t="e">
        <f>FRA!#REF!</f>
        <v>#REF!</v>
      </c>
      <c r="F24" s="29">
        <f>FRA!F36</f>
        <v>0</v>
      </c>
      <c r="G24" s="29">
        <f>FRA!G36</f>
        <v>0</v>
      </c>
    </row>
    <row r="25" spans="1:7" x14ac:dyDescent="0.15">
      <c r="A25" s="28">
        <f>FRA!I37</f>
        <v>0</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15">
      <c r="A26" s="28">
        <f>FRA!I38</f>
        <v>0</v>
      </c>
      <c r="B26" s="43">
        <f>FRA!A38</f>
        <v>11</v>
      </c>
      <c r="C26" s="28">
        <f>FRA!D38</f>
        <v>0</v>
      </c>
      <c r="D26" s="29">
        <f>FRA!E38</f>
        <v>0</v>
      </c>
      <c r="E26" s="28" t="e">
        <f>FRA!#REF!</f>
        <v>#REF!</v>
      </c>
      <c r="F26" s="29">
        <f>FRA!F38</f>
        <v>0</v>
      </c>
      <c r="G26" s="29">
        <f>FRA!G38</f>
        <v>0</v>
      </c>
    </row>
    <row r="27" spans="1:7" x14ac:dyDescent="0.15">
      <c r="A27" s="28">
        <f>FRA!I39</f>
        <v>0</v>
      </c>
      <c r="B27" s="43">
        <f>FRA!A39</f>
        <v>12</v>
      </c>
      <c r="C27" s="28">
        <f>FRA!D39</f>
        <v>0</v>
      </c>
      <c r="D27" s="29">
        <f>FRA!E39</f>
        <v>0</v>
      </c>
      <c r="E27" s="28" t="e">
        <f>FRA!#REF!</f>
        <v>#REF!</v>
      </c>
      <c r="F27" s="29">
        <f>FRA!F39</f>
        <v>0</v>
      </c>
      <c r="G27" s="29">
        <f>FRA!G39</f>
        <v>0</v>
      </c>
    </row>
    <row r="28" spans="1:7" x14ac:dyDescent="0.15">
      <c r="A28" s="28">
        <f>FRA!I40</f>
        <v>0</v>
      </c>
      <c r="B28" s="43">
        <f>FRA!A40</f>
        <v>12</v>
      </c>
      <c r="C28" s="28">
        <f>FRA!D40</f>
        <v>0</v>
      </c>
      <c r="D28" s="29">
        <f>FRA!E40</f>
        <v>0</v>
      </c>
      <c r="E28" s="28" t="e">
        <f>FRA!#REF!</f>
        <v>#REF!</v>
      </c>
      <c r="F28" s="29">
        <f>FRA!F40</f>
        <v>0</v>
      </c>
      <c r="G28" s="29">
        <f>FRA!G40</f>
        <v>0</v>
      </c>
    </row>
    <row r="29" spans="1:7" x14ac:dyDescent="0.15">
      <c r="A29" s="28">
        <f>FRA!I41</f>
        <v>0</v>
      </c>
      <c r="B29" s="28">
        <f>FRA!A41</f>
        <v>13</v>
      </c>
      <c r="C29" s="28">
        <f>FRA!D41</f>
        <v>0</v>
      </c>
      <c r="D29" s="29" t="str">
        <f>FRA!E41</f>
        <v>The travel distances are satisfactory as per the recommendations in Approved Document B</v>
      </c>
      <c r="E29" s="28" t="e">
        <f>FRA!#REF!</f>
        <v>#REF!</v>
      </c>
      <c r="F29" s="29">
        <f>FRA!F41</f>
        <v>0</v>
      </c>
      <c r="G29" s="29">
        <f>FRA!G41</f>
        <v>0</v>
      </c>
    </row>
    <row r="30" spans="1:7" x14ac:dyDescent="0.15">
      <c r="A30" s="28">
        <f>FRA!I42</f>
        <v>0</v>
      </c>
      <c r="B30" s="28">
        <f>FRA!A42</f>
        <v>13</v>
      </c>
      <c r="C30" s="28">
        <f>FRA!D42</f>
        <v>0</v>
      </c>
      <c r="D30" s="29">
        <f>FRA!E42</f>
        <v>0</v>
      </c>
      <c r="E30" s="28" t="e">
        <f>FRA!#REF!</f>
        <v>#REF!</v>
      </c>
      <c r="F30" s="29">
        <f>FRA!F42</f>
        <v>0</v>
      </c>
      <c r="G30" s="29">
        <f>FRA!G42</f>
        <v>0</v>
      </c>
    </row>
    <row r="31" spans="1:7" x14ac:dyDescent="0.15">
      <c r="A31" s="28">
        <f>FRA!I43</f>
        <v>1</v>
      </c>
      <c r="B31" s="28">
        <f>FRA!A43</f>
        <v>14</v>
      </c>
      <c r="C31" s="28" t="str">
        <f>FRA!D43</f>
        <v>P3</v>
      </c>
      <c r="D31" s="29" t="str">
        <f>FRA!E43</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E31" s="28" t="e">
        <f>FRA!#REF!</f>
        <v>#REF!</v>
      </c>
      <c r="F31" s="29">
        <f>FRA!F43</f>
        <v>0</v>
      </c>
      <c r="G31" s="29">
        <f>FRA!G43</f>
        <v>0</v>
      </c>
    </row>
    <row r="32" spans="1:7" x14ac:dyDescent="0.15">
      <c r="A32" s="28">
        <f>FRA!I44</f>
        <v>2</v>
      </c>
      <c r="B32" s="28">
        <f>FRA!A44</f>
        <v>14</v>
      </c>
      <c r="C32" s="28" t="str">
        <f>FRA!D44</f>
        <v>P3</v>
      </c>
      <c r="D32" s="29" t="str">
        <f>FRA!E44</f>
        <v>Flat 54 i not FD30S doors and should be replaced with certified FD30S doorset by a UKAS accredited door manufacturer which should be fitted in accordance by a third party accredited fire door installer to BS8214 that should be provided with a valid installation certificate.</v>
      </c>
      <c r="E32" s="28" t="e">
        <f>FRA!#REF!</f>
        <v>#REF!</v>
      </c>
      <c r="F32" s="29">
        <f>FRA!F44</f>
        <v>0</v>
      </c>
      <c r="G32" s="29">
        <f>FRA!G44</f>
        <v>0</v>
      </c>
    </row>
    <row r="33" spans="1:7" x14ac:dyDescent="0.15">
      <c r="A33" s="28">
        <f>FRA!I45</f>
        <v>2</v>
      </c>
      <c r="B33" s="28">
        <f>FRA!A45</f>
        <v>14</v>
      </c>
      <c r="C33" s="28">
        <f>FRA!D45</f>
        <v>0</v>
      </c>
      <c r="D33" s="29">
        <f>FRA!E45</f>
        <v>0</v>
      </c>
      <c r="E33" s="28" t="e">
        <f>FRA!#REF!</f>
        <v>#REF!</v>
      </c>
      <c r="F33" s="29">
        <f>FRA!F45</f>
        <v>0</v>
      </c>
      <c r="G33" s="29">
        <f>FRA!G45</f>
        <v>0</v>
      </c>
    </row>
    <row r="34" spans="1:7" x14ac:dyDescent="0.15">
      <c r="A34" s="28">
        <f>FRA!I46</f>
        <v>2</v>
      </c>
      <c r="B34" s="28">
        <f>FRA!A46</f>
        <v>14</v>
      </c>
      <c r="C34" s="28">
        <f>FRA!D46</f>
        <v>0</v>
      </c>
      <c r="D34" s="29">
        <f>FRA!E46</f>
        <v>0</v>
      </c>
      <c r="E34" s="28" t="e">
        <f>FRA!#REF!</f>
        <v>#REF!</v>
      </c>
      <c r="F34" s="29">
        <f>FRA!F46</f>
        <v>0</v>
      </c>
      <c r="G34" s="29">
        <f>FRA!G46</f>
        <v>0</v>
      </c>
    </row>
    <row r="35" spans="1:7" x14ac:dyDescent="0.15">
      <c r="A35" s="28">
        <f>FRA!I47</f>
        <v>2</v>
      </c>
      <c r="B35" s="28">
        <f>FRA!A47</f>
        <v>14</v>
      </c>
      <c r="C35" s="28">
        <f>FRA!D47</f>
        <v>0</v>
      </c>
      <c r="D35" s="29">
        <f>FRA!E47</f>
        <v>0</v>
      </c>
      <c r="E35" s="28" t="e">
        <f>FRA!#REF!</f>
        <v>#REF!</v>
      </c>
      <c r="F35" s="29">
        <f>FRA!F47</f>
        <v>0</v>
      </c>
      <c r="G35" s="29">
        <f>FRA!G47</f>
        <v>0</v>
      </c>
    </row>
    <row r="36" spans="1:7" x14ac:dyDescent="0.15">
      <c r="A36" s="28">
        <f>FRA!I48</f>
        <v>2</v>
      </c>
      <c r="B36" s="28">
        <f>FRA!A48</f>
        <v>14</v>
      </c>
      <c r="C36" s="28">
        <f>FRA!D48</f>
        <v>0</v>
      </c>
      <c r="D36" s="29">
        <f>FRA!E48</f>
        <v>0</v>
      </c>
      <c r="E36" s="28" t="e">
        <f>FRA!#REF!</f>
        <v>#REF!</v>
      </c>
      <c r="F36" s="29">
        <f>FRA!F48</f>
        <v>0</v>
      </c>
      <c r="G36" s="29">
        <f>FRA!G48</f>
        <v>0</v>
      </c>
    </row>
    <row r="37" spans="1:7" x14ac:dyDescent="0.15">
      <c r="A37" s="28">
        <f>FRA!I49</f>
        <v>2</v>
      </c>
      <c r="B37" s="28">
        <f>FRA!A49</f>
        <v>14</v>
      </c>
      <c r="C37" s="28">
        <f>FRA!D49</f>
        <v>0</v>
      </c>
      <c r="D37" s="29">
        <f>FRA!E49</f>
        <v>0</v>
      </c>
      <c r="E37" s="28" t="e">
        <f>FRA!#REF!</f>
        <v>#REF!</v>
      </c>
      <c r="F37" s="29">
        <f>FRA!F49</f>
        <v>0</v>
      </c>
      <c r="G37" s="29">
        <f>FRA!G49</f>
        <v>0</v>
      </c>
    </row>
    <row r="38" spans="1:7" x14ac:dyDescent="0.15">
      <c r="A38" s="28">
        <f>FRA!I50</f>
        <v>2</v>
      </c>
      <c r="B38" s="28">
        <f>FRA!A50</f>
        <v>14</v>
      </c>
      <c r="C38" s="28">
        <f>FRA!D50</f>
        <v>0</v>
      </c>
      <c r="D38" s="29">
        <f>FRA!E50</f>
        <v>0</v>
      </c>
      <c r="E38" s="28" t="e">
        <f>FRA!#REF!</f>
        <v>#REF!</v>
      </c>
      <c r="F38" s="29">
        <f>FRA!F50</f>
        <v>0</v>
      </c>
      <c r="G38" s="29">
        <f>FRA!G50</f>
        <v>0</v>
      </c>
    </row>
    <row r="39" spans="1:7" x14ac:dyDescent="0.15">
      <c r="A39" s="28">
        <f>FRA!I51</f>
        <v>2</v>
      </c>
      <c r="B39" s="28">
        <f>FRA!A51</f>
        <v>14</v>
      </c>
      <c r="C39" s="28">
        <f>FRA!D51</f>
        <v>0</v>
      </c>
      <c r="D39" s="29">
        <f>FRA!E51</f>
        <v>0</v>
      </c>
      <c r="E39" s="28" t="e">
        <f>FRA!#REF!</f>
        <v>#REF!</v>
      </c>
      <c r="F39" s="29">
        <f>FRA!F51</f>
        <v>0</v>
      </c>
      <c r="G39" s="29">
        <f>FRA!G51</f>
        <v>0</v>
      </c>
    </row>
    <row r="40" spans="1:7" x14ac:dyDescent="0.15">
      <c r="A40" s="28">
        <f>FRA!I52</f>
        <v>2</v>
      </c>
      <c r="B40" s="28">
        <f>FRA!A52</f>
        <v>14</v>
      </c>
      <c r="C40" s="28">
        <f>FRA!D52</f>
        <v>0</v>
      </c>
      <c r="D40" s="29">
        <f>FRA!E52</f>
        <v>0</v>
      </c>
      <c r="E40" s="28" t="e">
        <f>FRA!#REF!</f>
        <v>#REF!</v>
      </c>
      <c r="F40" s="29">
        <f>FRA!F52</f>
        <v>0</v>
      </c>
      <c r="G40" s="29">
        <f>FRA!G52</f>
        <v>0</v>
      </c>
    </row>
    <row r="41" spans="1:7" x14ac:dyDescent="0.15">
      <c r="A41" s="28">
        <f>FRA!I53</f>
        <v>2</v>
      </c>
      <c r="B41" s="28">
        <f>FRA!A53</f>
        <v>15</v>
      </c>
      <c r="C41" s="28">
        <f>FRA!D53</f>
        <v>0</v>
      </c>
      <c r="D41" s="29" t="str">
        <f>FRA!E53</f>
        <v>2 protected staircase from all floors with ventilation provided by windows. The staircase walls are solid brick construction and would withstand the passage of fire for at least 1 hour.</v>
      </c>
      <c r="E41" s="28" t="e">
        <f>FRA!#REF!</f>
        <v>#REF!</v>
      </c>
      <c r="F41" s="29">
        <f>FRA!F53</f>
        <v>0</v>
      </c>
      <c r="G41" s="29">
        <f>FRA!G53</f>
        <v>0</v>
      </c>
    </row>
    <row r="42" spans="1:7" x14ac:dyDescent="0.15">
      <c r="A42" s="28">
        <f>FRA!I54</f>
        <v>2</v>
      </c>
      <c r="B42" s="28">
        <f>FRA!A54</f>
        <v>15</v>
      </c>
      <c r="C42" s="28">
        <f>FRA!D54</f>
        <v>0</v>
      </c>
      <c r="D42" s="29">
        <f>FRA!E54</f>
        <v>0</v>
      </c>
      <c r="E42" s="28" t="e">
        <f>FRA!#REF!</f>
        <v>#REF!</v>
      </c>
      <c r="F42" s="29">
        <f>FRA!F54</f>
        <v>0</v>
      </c>
      <c r="G42" s="29">
        <f>FRA!G54</f>
        <v>0</v>
      </c>
    </row>
    <row r="43" spans="1:7" x14ac:dyDescent="0.15">
      <c r="A43" s="28">
        <f>FRA!I55</f>
        <v>2</v>
      </c>
      <c r="B43" s="28">
        <f>FRA!A55</f>
        <v>16</v>
      </c>
      <c r="C43" s="28">
        <f>FRA!D55</f>
        <v>0</v>
      </c>
      <c r="D43" s="29" t="str">
        <f>FRA!E55</f>
        <v>All escape routes lead to open air at ground level.</v>
      </c>
      <c r="E43" s="28" t="e">
        <f>FRA!#REF!</f>
        <v>#REF!</v>
      </c>
      <c r="F43" s="29">
        <f>FRA!F55</f>
        <v>0</v>
      </c>
      <c r="G43" s="29">
        <f>FRA!G55</f>
        <v>0</v>
      </c>
    </row>
    <row r="44" spans="1:7" x14ac:dyDescent="0.15">
      <c r="A44" s="28">
        <f>FRA!I56</f>
        <v>2</v>
      </c>
      <c r="B44" s="28">
        <f>FRA!A56</f>
        <v>16</v>
      </c>
      <c r="C44" s="28">
        <f>FRA!D56</f>
        <v>0</v>
      </c>
      <c r="D44" s="29">
        <f>FRA!E56</f>
        <v>0</v>
      </c>
      <c r="E44" s="28" t="e">
        <f>FRA!#REF!</f>
        <v>#REF!</v>
      </c>
      <c r="F44" s="29">
        <f>FRA!F56</f>
        <v>0</v>
      </c>
      <c r="G44" s="29">
        <f>FRA!G56</f>
        <v>0</v>
      </c>
    </row>
    <row r="45" spans="1:7" x14ac:dyDescent="0.15">
      <c r="A45" s="28">
        <f>FRA!I57</f>
        <v>2</v>
      </c>
      <c r="B45" s="28">
        <f>FRA!A57</f>
        <v>17</v>
      </c>
      <c r="C45" s="28">
        <f>FRA!D57</f>
        <v>0</v>
      </c>
      <c r="D45" s="29">
        <f>FRA!E57</f>
        <v>0</v>
      </c>
      <c r="E45" s="28" t="e">
        <f>FRA!#REF!</f>
        <v>#REF!</v>
      </c>
      <c r="F45" s="29">
        <f>FRA!F57</f>
        <v>0</v>
      </c>
      <c r="G45" s="29">
        <f>FRA!G57</f>
        <v>0</v>
      </c>
    </row>
    <row r="46" spans="1:7" x14ac:dyDescent="0.15">
      <c r="A46" s="28">
        <f>FRA!I58</f>
        <v>2</v>
      </c>
      <c r="B46" s="28">
        <f>FRA!A58</f>
        <v>17</v>
      </c>
      <c r="C46" s="28">
        <f>FRA!D58</f>
        <v>0</v>
      </c>
      <c r="D46" s="29">
        <f>FRA!E58</f>
        <v>0</v>
      </c>
      <c r="E46" s="28" t="e">
        <f>FRA!#REF!</f>
        <v>#REF!</v>
      </c>
      <c r="F46" s="29">
        <f>FRA!F58</f>
        <v>0</v>
      </c>
      <c r="G46" s="29">
        <f>FRA!G58</f>
        <v>0</v>
      </c>
    </row>
    <row r="47" spans="1:7" x14ac:dyDescent="0.15">
      <c r="A47" s="28">
        <f>FRA!I59</f>
        <v>3</v>
      </c>
      <c r="B47" s="28">
        <f>FRA!A59</f>
        <v>18</v>
      </c>
      <c r="C47" s="28" t="str">
        <f>FRA!D59</f>
        <v>P3</v>
      </c>
      <c r="D47" s="29" t="str">
        <f>FRA!E59</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E47" s="28" t="e">
        <f>FRA!#REF!</f>
        <v>#REF!</v>
      </c>
      <c r="F47" s="29">
        <f>FRA!F59</f>
        <v>0</v>
      </c>
      <c r="G47" s="29">
        <f>FRA!G59</f>
        <v>0</v>
      </c>
    </row>
    <row r="48" spans="1:7" x14ac:dyDescent="0.15">
      <c r="A48" s="28">
        <f>FRA!I60</f>
        <v>3</v>
      </c>
      <c r="B48" s="28">
        <f>FRA!A60</f>
        <v>18</v>
      </c>
      <c r="C48" s="28">
        <f>FRA!D60</f>
        <v>0</v>
      </c>
      <c r="D48" s="29">
        <f>FRA!E60</f>
        <v>0</v>
      </c>
      <c r="E48" s="28" t="e">
        <f>FRA!#REF!</f>
        <v>#REF!</v>
      </c>
      <c r="F48" s="29">
        <f>FRA!F60</f>
        <v>0</v>
      </c>
      <c r="G48" s="29">
        <f>FRA!G60</f>
        <v>0</v>
      </c>
    </row>
    <row r="49" spans="1:7" x14ac:dyDescent="0.15">
      <c r="A49" s="28">
        <f>FRA!I61</f>
        <v>4</v>
      </c>
      <c r="B49" s="28">
        <f>FRA!A61</f>
        <v>19</v>
      </c>
      <c r="C49" s="28" t="str">
        <f>FRA!D61</f>
        <v>P3</v>
      </c>
      <c r="D49" s="2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28" t="e">
        <f>FRA!#REF!</f>
        <v>#REF!</v>
      </c>
      <c r="F49" s="29">
        <f>FRA!F61</f>
        <v>0</v>
      </c>
      <c r="G49" s="29">
        <f>FRA!G61</f>
        <v>0</v>
      </c>
    </row>
    <row r="50" spans="1:7" x14ac:dyDescent="0.15">
      <c r="A50" s="28">
        <f>FRA!I62</f>
        <v>4</v>
      </c>
      <c r="B50" s="28">
        <f>FRA!A62</f>
        <v>19</v>
      </c>
      <c r="C50" s="28">
        <f>FRA!D62</f>
        <v>0</v>
      </c>
      <c r="D50" s="29">
        <f>FRA!E62</f>
        <v>0</v>
      </c>
      <c r="E50" s="28" t="e">
        <f>FRA!#REF!</f>
        <v>#REF!</v>
      </c>
      <c r="F50" s="29">
        <f>FRA!F62</f>
        <v>0</v>
      </c>
      <c r="G50" s="29">
        <f>FRA!G62</f>
        <v>0</v>
      </c>
    </row>
    <row r="51" spans="1:7" x14ac:dyDescent="0.15">
      <c r="A51" s="28">
        <f>FRA!I63</f>
        <v>4</v>
      </c>
      <c r="B51" s="28">
        <v>0</v>
      </c>
      <c r="C51" s="28">
        <v>0</v>
      </c>
      <c r="D51" s="29">
        <v>0</v>
      </c>
      <c r="E51" s="28" t="e">
        <f>FRA!#REF!</f>
        <v>#REF!</v>
      </c>
      <c r="F51" s="29">
        <f>FRA!F63</f>
        <v>0</v>
      </c>
      <c r="G51" s="29">
        <f>FRA!G63</f>
        <v>0</v>
      </c>
    </row>
    <row r="52" spans="1:7" x14ac:dyDescent="0.15">
      <c r="A52" s="28">
        <f>FRA!I64</f>
        <v>4</v>
      </c>
      <c r="B52" s="42">
        <f>FRA!A64</f>
        <v>20</v>
      </c>
      <c r="C52" s="28">
        <f>FRA!D64</f>
        <v>0</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15">
      <c r="A53" s="28">
        <f>FRA!I65</f>
        <v>4</v>
      </c>
      <c r="B53" s="43">
        <f>FRA!A65</f>
        <v>20</v>
      </c>
      <c r="C53" s="28">
        <f>FRA!D65</f>
        <v>0</v>
      </c>
      <c r="D53" s="29">
        <f>FRA!E65</f>
        <v>0</v>
      </c>
      <c r="E53" s="28" t="e">
        <f>FRA!#REF!</f>
        <v>#REF!</v>
      </c>
      <c r="F53" s="29">
        <f>FRA!F65</f>
        <v>0</v>
      </c>
      <c r="G53" s="29">
        <f>FRA!G65</f>
        <v>0</v>
      </c>
    </row>
    <row r="54" spans="1:7" x14ac:dyDescent="0.15">
      <c r="A54" s="28">
        <f>FRA!I66</f>
        <v>4</v>
      </c>
      <c r="B54" s="43">
        <f>FRA!A66</f>
        <v>21</v>
      </c>
      <c r="C54" s="28">
        <f>FRA!D66</f>
        <v>0</v>
      </c>
      <c r="D54" s="29" t="str">
        <f>FRA!E66</f>
        <v>25.6.19</v>
      </c>
      <c r="E54" s="28" t="e">
        <f>FRA!#REF!</f>
        <v>#REF!</v>
      </c>
      <c r="F54" s="29">
        <f>FRA!F66</f>
        <v>0</v>
      </c>
      <c r="G54" s="29">
        <f>FRA!G66</f>
        <v>0</v>
      </c>
    </row>
    <row r="55" spans="1:7" x14ac:dyDescent="0.15">
      <c r="A55" s="28">
        <f>FRA!I67</f>
        <v>4</v>
      </c>
      <c r="B55" s="43">
        <f>FRA!A67</f>
        <v>21</v>
      </c>
      <c r="C55" s="28">
        <f>FRA!D67</f>
        <v>0</v>
      </c>
      <c r="D55" s="29">
        <f>FRA!E67</f>
        <v>0</v>
      </c>
      <c r="E55" s="28" t="e">
        <f>FRA!#REF!</f>
        <v>#REF!</v>
      </c>
      <c r="F55" s="29">
        <f>FRA!F67</f>
        <v>0</v>
      </c>
      <c r="G55" s="29">
        <f>FRA!G67</f>
        <v>0</v>
      </c>
    </row>
    <row r="56" spans="1:7" x14ac:dyDescent="0.15">
      <c r="A56" s="28">
        <f>FRA!I68</f>
        <v>4</v>
      </c>
      <c r="B56" s="28">
        <v>0</v>
      </c>
      <c r="C56" s="28">
        <v>0</v>
      </c>
      <c r="D56" s="29">
        <v>0</v>
      </c>
      <c r="E56" s="28" t="e">
        <f>FRA!#REF!</f>
        <v>#REF!</v>
      </c>
      <c r="F56" s="29">
        <f>FRA!F68</f>
        <v>0</v>
      </c>
      <c r="G56" s="29">
        <f>FRA!G68</f>
        <v>0</v>
      </c>
    </row>
    <row r="57" spans="1:7" x14ac:dyDescent="0.15">
      <c r="A57" s="28">
        <f>FRA!I69</f>
        <v>4</v>
      </c>
      <c r="B57" s="42">
        <f>FRA!A69</f>
        <v>22</v>
      </c>
      <c r="C57" s="28">
        <f>FRA!D69</f>
        <v>0</v>
      </c>
      <c r="D57" s="29">
        <f>FRA!E69</f>
        <v>0</v>
      </c>
      <c r="E57" s="28" t="e">
        <f>FRA!#REF!</f>
        <v>#REF!</v>
      </c>
      <c r="F57" s="29">
        <f>FRA!F69</f>
        <v>0</v>
      </c>
      <c r="G57" s="29">
        <f>FRA!G69</f>
        <v>0</v>
      </c>
    </row>
    <row r="58" spans="1:7" x14ac:dyDescent="0.15">
      <c r="A58" s="28">
        <f>FRA!I70</f>
        <v>4</v>
      </c>
      <c r="B58" s="43">
        <f>FRA!A70</f>
        <v>22</v>
      </c>
      <c r="C58" s="28">
        <f>FRA!D70</f>
        <v>0</v>
      </c>
      <c r="D58" s="29">
        <f>FRA!E70</f>
        <v>0</v>
      </c>
      <c r="E58" s="28" t="e">
        <f>FRA!#REF!</f>
        <v>#REF!</v>
      </c>
      <c r="F58" s="29">
        <f>FRA!F70</f>
        <v>0</v>
      </c>
      <c r="G58" s="29">
        <f>FRA!G70</f>
        <v>0</v>
      </c>
    </row>
    <row r="59" spans="1:7" x14ac:dyDescent="0.15">
      <c r="A59" s="28">
        <f>FRA!I71</f>
        <v>4</v>
      </c>
      <c r="B59" s="43">
        <f>FRA!A71</f>
        <v>22</v>
      </c>
      <c r="C59" s="28">
        <f>FRA!D71</f>
        <v>0</v>
      </c>
      <c r="D59" s="29">
        <f>FRA!E71</f>
        <v>0</v>
      </c>
      <c r="E59" s="28" t="e">
        <f>FRA!#REF!</f>
        <v>#REF!</v>
      </c>
      <c r="F59" s="29">
        <f>FRA!F71</f>
        <v>0</v>
      </c>
      <c r="G59" s="29">
        <f>FRA!G71</f>
        <v>0</v>
      </c>
    </row>
    <row r="60" spans="1:7" x14ac:dyDescent="0.15">
      <c r="A60" s="28">
        <f>FRA!I72</f>
        <v>4</v>
      </c>
      <c r="B60" s="43">
        <f>FRA!A72</f>
        <v>22</v>
      </c>
      <c r="C60" s="28">
        <f>FRA!D72</f>
        <v>0</v>
      </c>
      <c r="D60" s="29">
        <f>FRA!E72</f>
        <v>0</v>
      </c>
      <c r="E60" s="28" t="e">
        <f>FRA!#REF!</f>
        <v>#REF!</v>
      </c>
      <c r="F60" s="29">
        <f>FRA!F72</f>
        <v>0</v>
      </c>
      <c r="G60" s="29">
        <f>FRA!G72</f>
        <v>0</v>
      </c>
    </row>
    <row r="61" spans="1:7" x14ac:dyDescent="0.15">
      <c r="A61" s="28">
        <f>FRA!I73</f>
        <v>4</v>
      </c>
      <c r="B61" s="43">
        <f>FRA!A73</f>
        <v>22</v>
      </c>
      <c r="C61" s="28">
        <f>FRA!D73</f>
        <v>0</v>
      </c>
      <c r="D61" s="29">
        <f>FRA!E73</f>
        <v>0</v>
      </c>
      <c r="E61" s="28" t="e">
        <f>FRA!#REF!</f>
        <v>#REF!</v>
      </c>
      <c r="F61" s="29">
        <f>FRA!F73</f>
        <v>0</v>
      </c>
      <c r="G61" s="29">
        <f>FRA!G73</f>
        <v>0</v>
      </c>
    </row>
    <row r="62" spans="1:7" x14ac:dyDescent="0.15">
      <c r="A62" s="28">
        <f>FRA!I74</f>
        <v>4</v>
      </c>
      <c r="B62" s="43">
        <f>FRA!A74</f>
        <v>22</v>
      </c>
      <c r="C62" s="28">
        <f>FRA!D74</f>
        <v>0</v>
      </c>
      <c r="D62" s="29">
        <f>FRA!E74</f>
        <v>0</v>
      </c>
      <c r="E62" s="28" t="e">
        <f>FRA!#REF!</f>
        <v>#REF!</v>
      </c>
      <c r="F62" s="29">
        <f>FRA!F74</f>
        <v>0</v>
      </c>
      <c r="G62" s="29">
        <f>FRA!G74</f>
        <v>0</v>
      </c>
    </row>
    <row r="63" spans="1:7" x14ac:dyDescent="0.15">
      <c r="A63" s="28">
        <f>FRA!I75</f>
        <v>4</v>
      </c>
      <c r="B63" s="28">
        <f>FRA!A75</f>
        <v>23</v>
      </c>
      <c r="C63" s="28">
        <f>FRA!D75</f>
        <v>0</v>
      </c>
      <c r="D63" s="29">
        <f>FRA!E75</f>
        <v>0</v>
      </c>
      <c r="E63" s="28" t="e">
        <f>FRA!#REF!</f>
        <v>#REF!</v>
      </c>
      <c r="F63" s="29">
        <f>FRA!F75</f>
        <v>0</v>
      </c>
      <c r="G63" s="29">
        <f>FRA!G75</f>
        <v>0</v>
      </c>
    </row>
    <row r="64" spans="1:7" x14ac:dyDescent="0.15">
      <c r="A64" s="28">
        <f>FRA!I76</f>
        <v>4</v>
      </c>
      <c r="B64" s="28">
        <f>FRA!A76</f>
        <v>23</v>
      </c>
      <c r="C64" s="28">
        <f>FRA!D76</f>
        <v>0</v>
      </c>
      <c r="D64" s="29">
        <f>FRA!E76</f>
        <v>0</v>
      </c>
      <c r="E64" s="28" t="e">
        <f>FRA!#REF!</f>
        <v>#REF!</v>
      </c>
      <c r="F64" s="29">
        <f>FRA!F76</f>
        <v>0</v>
      </c>
      <c r="G64" s="29">
        <f>FRA!G76</f>
        <v>0</v>
      </c>
    </row>
    <row r="65" spans="1:7" x14ac:dyDescent="0.15">
      <c r="A65" s="28">
        <f>FRA!I77</f>
        <v>4</v>
      </c>
      <c r="B65" s="28">
        <v>0</v>
      </c>
      <c r="C65" s="28">
        <v>0</v>
      </c>
      <c r="D65" s="29">
        <v>0</v>
      </c>
      <c r="E65" s="28" t="e">
        <f>FRA!#REF!</f>
        <v>#REF!</v>
      </c>
      <c r="F65" s="29">
        <f>FRA!F77</f>
        <v>0</v>
      </c>
      <c r="G65" s="29">
        <f>FRA!G77</f>
        <v>0</v>
      </c>
    </row>
    <row r="66" spans="1:7" x14ac:dyDescent="0.15">
      <c r="A66" s="28">
        <f>FRA!I78</f>
        <v>4</v>
      </c>
      <c r="B66" s="42">
        <f>FRA!A78</f>
        <v>24</v>
      </c>
      <c r="C66" s="28">
        <f>FRA!D78</f>
        <v>0</v>
      </c>
      <c r="D66" s="29" t="str">
        <f>FRA!E78</f>
        <v>There is currently no fire alarm fitted to the communal space. It is not deemed necessary to fit a communal fire alarm.</v>
      </c>
      <c r="E66" s="28" t="e">
        <f>FRA!#REF!</f>
        <v>#REF!</v>
      </c>
      <c r="F66" s="29">
        <f>FRA!F78</f>
        <v>0</v>
      </c>
      <c r="G66" s="29">
        <f>FRA!G78</f>
        <v>0</v>
      </c>
    </row>
    <row r="67" spans="1:7" x14ac:dyDescent="0.15">
      <c r="A67" s="28">
        <f>FRA!I79</f>
        <v>4</v>
      </c>
      <c r="B67" s="43">
        <f>FRA!A79</f>
        <v>24</v>
      </c>
      <c r="C67" s="28">
        <f>FRA!D79</f>
        <v>0</v>
      </c>
      <c r="D67" s="29">
        <f>FRA!E79</f>
        <v>0</v>
      </c>
      <c r="E67" s="28" t="e">
        <f>FRA!#REF!</f>
        <v>#REF!</v>
      </c>
      <c r="F67" s="29">
        <f>FRA!F79</f>
        <v>0</v>
      </c>
      <c r="G67" s="29">
        <f>FRA!G79</f>
        <v>0</v>
      </c>
    </row>
    <row r="68" spans="1:7" x14ac:dyDescent="0.15">
      <c r="A68" s="28">
        <f>FRA!I80</f>
        <v>4</v>
      </c>
      <c r="B68" s="43">
        <f>FRA!A80</f>
        <v>25</v>
      </c>
      <c r="C68" s="28">
        <f>FRA!D80</f>
        <v>0</v>
      </c>
      <c r="D68" s="29" t="str">
        <f>FRA!E80</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E68" s="28" t="e">
        <f>FRA!#REF!</f>
        <v>#REF!</v>
      </c>
      <c r="F68" s="29">
        <f>FRA!F80</f>
        <v>0</v>
      </c>
      <c r="G68" s="29">
        <f>FRA!G80</f>
        <v>0</v>
      </c>
    </row>
    <row r="69" spans="1:7" x14ac:dyDescent="0.15">
      <c r="A69" s="28">
        <f>FRA!I81</f>
        <v>4</v>
      </c>
      <c r="B69" s="43">
        <f>FRA!A81</f>
        <v>25</v>
      </c>
      <c r="C69" s="28">
        <f>FRA!D81</f>
        <v>0</v>
      </c>
      <c r="D69" s="29">
        <f>FRA!E81</f>
        <v>0</v>
      </c>
      <c r="E69" s="28" t="e">
        <f>FRA!#REF!</f>
        <v>#REF!</v>
      </c>
      <c r="F69" s="29">
        <f>FRA!F81</f>
        <v>0</v>
      </c>
      <c r="G69" s="29">
        <f>FRA!G81</f>
        <v>0</v>
      </c>
    </row>
    <row r="70" spans="1:7" x14ac:dyDescent="0.15">
      <c r="A70" s="28">
        <f>FRA!I82</f>
        <v>4</v>
      </c>
      <c r="B70" s="43">
        <f>FRA!A82</f>
        <v>26</v>
      </c>
      <c r="C70" s="28">
        <f>FRA!D82</f>
        <v>0</v>
      </c>
      <c r="D70" s="29">
        <f>FRA!E82</f>
        <v>0</v>
      </c>
      <c r="E70" s="28" t="e">
        <f>FRA!#REF!</f>
        <v>#REF!</v>
      </c>
      <c r="F70" s="29">
        <f>FRA!F82</f>
        <v>0</v>
      </c>
      <c r="G70" s="29">
        <f>FRA!G82</f>
        <v>0</v>
      </c>
    </row>
    <row r="71" spans="1:7" x14ac:dyDescent="0.15">
      <c r="A71" s="28">
        <f>FRA!I83</f>
        <v>4</v>
      </c>
      <c r="B71" s="43">
        <f>FRA!A83</f>
        <v>26</v>
      </c>
      <c r="C71" s="28">
        <f>FRA!D83</f>
        <v>0</v>
      </c>
      <c r="D71" s="29">
        <f>FRA!E83</f>
        <v>0</v>
      </c>
      <c r="E71" s="28" t="e">
        <f>FRA!#REF!</f>
        <v>#REF!</v>
      </c>
      <c r="F71" s="29">
        <f>FRA!F83</f>
        <v>0</v>
      </c>
      <c r="G71" s="29">
        <f>FRA!G83</f>
        <v>0</v>
      </c>
    </row>
    <row r="72" spans="1:7" x14ac:dyDescent="0.15">
      <c r="A72" s="28">
        <f>FRA!I84</f>
        <v>4</v>
      </c>
      <c r="B72" s="28">
        <v>0</v>
      </c>
      <c r="C72" s="28">
        <v>0</v>
      </c>
      <c r="D72" s="29">
        <v>0</v>
      </c>
      <c r="E72" s="28" t="e">
        <f>FRA!#REF!</f>
        <v>#REF!</v>
      </c>
      <c r="F72" s="29">
        <f>FRA!F84</f>
        <v>0</v>
      </c>
      <c r="G72" s="29">
        <f>FRA!G84</f>
        <v>0</v>
      </c>
    </row>
    <row r="73" spans="1:7" x14ac:dyDescent="0.15">
      <c r="A73" s="28">
        <f>FRA!I85</f>
        <v>5</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15">
      <c r="A74" s="28">
        <f>FRA!I86</f>
        <v>5</v>
      </c>
      <c r="B74" s="43">
        <f>FRA!A86</f>
        <v>27</v>
      </c>
      <c r="C74" s="28">
        <f>FRA!D86</f>
        <v>0</v>
      </c>
      <c r="D74" s="29">
        <f>FRA!E86</f>
        <v>0</v>
      </c>
      <c r="E74" s="28" t="e">
        <f>FRA!#REF!</f>
        <v>#REF!</v>
      </c>
      <c r="F74" s="29">
        <f>FRA!F86</f>
        <v>0</v>
      </c>
      <c r="G74" s="29">
        <f>FRA!G86</f>
        <v>0</v>
      </c>
    </row>
    <row r="75" spans="1:7" x14ac:dyDescent="0.15">
      <c r="A75" s="28">
        <f>FRA!I87</f>
        <v>5</v>
      </c>
      <c r="B75" s="43">
        <f>FRA!A87</f>
        <v>27</v>
      </c>
      <c r="C75" s="28">
        <f>FRA!D87</f>
        <v>0</v>
      </c>
      <c r="D75" s="29">
        <f>FRA!E87</f>
        <v>0</v>
      </c>
      <c r="E75" s="28" t="e">
        <f>FRA!#REF!</f>
        <v>#REF!</v>
      </c>
      <c r="F75" s="29">
        <f>FRA!F87</f>
        <v>0</v>
      </c>
      <c r="G75" s="29">
        <f>FRA!G87</f>
        <v>0</v>
      </c>
    </row>
    <row r="76" spans="1:7" x14ac:dyDescent="0.15">
      <c r="A76" s="28">
        <f>FRA!I88</f>
        <v>5</v>
      </c>
      <c r="B76" s="43">
        <f>FRA!A88</f>
        <v>27</v>
      </c>
      <c r="C76" s="28">
        <f>FRA!D88</f>
        <v>0</v>
      </c>
      <c r="D76" s="29">
        <f>FRA!E88</f>
        <v>0</v>
      </c>
      <c r="E76" s="28" t="e">
        <f>FRA!#REF!</f>
        <v>#REF!</v>
      </c>
      <c r="F76" s="29">
        <f>FRA!F88</f>
        <v>0</v>
      </c>
      <c r="G76" s="29">
        <f>FRA!G88</f>
        <v>0</v>
      </c>
    </row>
    <row r="77" spans="1:7" x14ac:dyDescent="0.15">
      <c r="A77" s="28">
        <f>FRA!I89</f>
        <v>5</v>
      </c>
      <c r="B77" s="43">
        <f>FRA!A89</f>
        <v>27</v>
      </c>
      <c r="C77" s="28">
        <f>FRA!D89</f>
        <v>0</v>
      </c>
      <c r="D77" s="29">
        <f>FRA!E89</f>
        <v>0</v>
      </c>
      <c r="E77" s="28" t="e">
        <f>FRA!#REF!</f>
        <v>#REF!</v>
      </c>
      <c r="F77" s="29">
        <f>FRA!F89</f>
        <v>0</v>
      </c>
      <c r="G77" s="29">
        <f>FRA!G89</f>
        <v>0</v>
      </c>
    </row>
    <row r="78" spans="1:7" x14ac:dyDescent="0.15">
      <c r="A78" s="28">
        <f>FRA!I90</f>
        <v>5</v>
      </c>
      <c r="B78" s="28">
        <f>FRA!A90</f>
        <v>28</v>
      </c>
      <c r="C78" s="28">
        <f>FRA!D90</f>
        <v>0</v>
      </c>
      <c r="D78" s="29">
        <f>FRA!E90</f>
        <v>0</v>
      </c>
      <c r="E78" s="28" t="e">
        <f>FRA!#REF!</f>
        <v>#REF!</v>
      </c>
      <c r="F78" s="29">
        <f>FRA!F90</f>
        <v>0</v>
      </c>
      <c r="G78" s="29">
        <f>FRA!G90</f>
        <v>0</v>
      </c>
    </row>
    <row r="79" spans="1:7" x14ac:dyDescent="0.15">
      <c r="A79" s="28">
        <f>FRA!I91</f>
        <v>5</v>
      </c>
      <c r="B79" s="28">
        <f>FRA!A91</f>
        <v>28</v>
      </c>
      <c r="C79" s="28">
        <f>FRA!D91</f>
        <v>0</v>
      </c>
      <c r="D79" s="29">
        <f>FRA!E91</f>
        <v>0</v>
      </c>
      <c r="E79" s="28" t="e">
        <f>FRA!#REF!</f>
        <v>#REF!</v>
      </c>
      <c r="F79" s="29">
        <f>FRA!F91</f>
        <v>0</v>
      </c>
      <c r="G79" s="29">
        <f>FRA!G91</f>
        <v>0</v>
      </c>
    </row>
    <row r="80" spans="1:7" x14ac:dyDescent="0.15">
      <c r="A80" s="28">
        <f>FRA!I92</f>
        <v>5</v>
      </c>
      <c r="B80" s="28">
        <f>FRA!A92</f>
        <v>29</v>
      </c>
      <c r="C80" s="28">
        <f>FRA!D92</f>
        <v>0</v>
      </c>
      <c r="D80" s="29">
        <f>FRA!E92</f>
        <v>0</v>
      </c>
      <c r="E80" s="28" t="e">
        <f>FRA!#REF!</f>
        <v>#REF!</v>
      </c>
      <c r="F80" s="29">
        <f>FRA!F92</f>
        <v>0</v>
      </c>
      <c r="G80" s="29">
        <f>FRA!G92</f>
        <v>0</v>
      </c>
    </row>
    <row r="81" spans="1:7" x14ac:dyDescent="0.15">
      <c r="A81" s="28">
        <f>FRA!I93</f>
        <v>5</v>
      </c>
      <c r="B81" s="28">
        <f>FRA!A93</f>
        <v>29</v>
      </c>
      <c r="C81" s="28">
        <f>FRA!D93</f>
        <v>0</v>
      </c>
      <c r="D81" s="29">
        <f>FRA!E93</f>
        <v>0</v>
      </c>
      <c r="E81" s="28" t="e">
        <f>FRA!#REF!</f>
        <v>#REF!</v>
      </c>
      <c r="F81" s="29">
        <f>FRA!F93</f>
        <v>0</v>
      </c>
      <c r="G81" s="29">
        <f>FRA!G93</f>
        <v>0</v>
      </c>
    </row>
    <row r="82" spans="1:7" x14ac:dyDescent="0.15">
      <c r="A82" s="28">
        <f>FRA!I94</f>
        <v>5</v>
      </c>
      <c r="B82" s="28">
        <v>0</v>
      </c>
      <c r="C82" s="28">
        <v>0</v>
      </c>
      <c r="D82" s="29">
        <v>0</v>
      </c>
      <c r="E82" s="28" t="e">
        <f>FRA!#REF!</f>
        <v>#REF!</v>
      </c>
      <c r="F82" s="29">
        <f>FRA!F94</f>
        <v>0</v>
      </c>
      <c r="G82" s="29">
        <f>FRA!G94</f>
        <v>0</v>
      </c>
    </row>
    <row r="83" spans="1:7" x14ac:dyDescent="0.15">
      <c r="A83" s="28">
        <f>FRA!I95</f>
        <v>5</v>
      </c>
      <c r="B83" s="42">
        <f>FRA!A95</f>
        <v>30</v>
      </c>
      <c r="C83" s="28">
        <f>FRA!D95</f>
        <v>0</v>
      </c>
      <c r="D83" s="29">
        <f>FRA!E95</f>
        <v>0</v>
      </c>
      <c r="E83" s="28" t="e">
        <f>FRA!#REF!</f>
        <v>#REF!</v>
      </c>
      <c r="F83" s="29">
        <f>FRA!F95</f>
        <v>0</v>
      </c>
      <c r="G83" s="29">
        <f>FRA!G95</f>
        <v>0</v>
      </c>
    </row>
    <row r="84" spans="1:7" x14ac:dyDescent="0.15">
      <c r="A84" s="28">
        <f>FRA!I96</f>
        <v>5</v>
      </c>
      <c r="B84" s="43">
        <f>FRA!A96</f>
        <v>30</v>
      </c>
      <c r="C84" s="28">
        <f>FRA!D96</f>
        <v>0</v>
      </c>
      <c r="D84" s="29">
        <f>FRA!E96</f>
        <v>0</v>
      </c>
      <c r="E84" s="28" t="e">
        <f>FRA!#REF!</f>
        <v>#REF!</v>
      </c>
      <c r="F84" s="29">
        <f>FRA!F96</f>
        <v>0</v>
      </c>
      <c r="G84" s="29">
        <f>FRA!G96</f>
        <v>0</v>
      </c>
    </row>
    <row r="85" spans="1:7" x14ac:dyDescent="0.15">
      <c r="A85" s="28">
        <f>FRA!I97</f>
        <v>5</v>
      </c>
      <c r="B85" s="43">
        <f>FRA!A97</f>
        <v>31</v>
      </c>
      <c r="C85" s="28">
        <f>FRA!D97</f>
        <v>0</v>
      </c>
      <c r="D85" s="29">
        <f>FRA!E97</f>
        <v>0</v>
      </c>
      <c r="E85" s="28" t="e">
        <f>FRA!#REF!</f>
        <v>#REF!</v>
      </c>
      <c r="F85" s="29">
        <f>FRA!F97</f>
        <v>0</v>
      </c>
      <c r="G85" s="29">
        <f>FRA!G97</f>
        <v>0</v>
      </c>
    </row>
    <row r="86" spans="1:7" x14ac:dyDescent="0.15">
      <c r="A86" s="28">
        <f>FRA!I98</f>
        <v>5</v>
      </c>
      <c r="B86" s="43">
        <f>FRA!A98</f>
        <v>31</v>
      </c>
      <c r="C86" s="28">
        <f>FRA!D98</f>
        <v>0</v>
      </c>
      <c r="D86" s="29">
        <f>FRA!E98</f>
        <v>0</v>
      </c>
      <c r="E86" s="28" t="e">
        <f>FRA!#REF!</f>
        <v>#REF!</v>
      </c>
      <c r="F86" s="29">
        <f>FRA!F98</f>
        <v>0</v>
      </c>
      <c r="G86" s="29">
        <f>FRA!G98</f>
        <v>0</v>
      </c>
    </row>
    <row r="87" spans="1:7" x14ac:dyDescent="0.15">
      <c r="A87" s="28">
        <f>FRA!I99</f>
        <v>6</v>
      </c>
      <c r="B87" s="43">
        <f>FRA!A99</f>
        <v>32</v>
      </c>
      <c r="C87" s="28" t="str">
        <f>FRA!D99</f>
        <v>P1</v>
      </c>
      <c r="D87" s="29" t="str">
        <f>FRA!E99</f>
        <v xml:space="preserve">The service document attached to the DRM is for extinguishers and does not give relevant information as required. </v>
      </c>
      <c r="E87" s="28" t="e">
        <f>FRA!#REF!</f>
        <v>#REF!</v>
      </c>
      <c r="F87" s="29">
        <f>FRA!F99</f>
        <v>0</v>
      </c>
      <c r="G87" s="29">
        <f>FRA!G99</f>
        <v>0</v>
      </c>
    </row>
    <row r="88" spans="1:7" x14ac:dyDescent="0.15">
      <c r="A88" s="28">
        <f>FRA!I100</f>
        <v>6</v>
      </c>
      <c r="B88" s="43">
        <f>FRA!A100</f>
        <v>32</v>
      </c>
      <c r="C88" s="28">
        <f>FRA!D100</f>
        <v>0</v>
      </c>
      <c r="D88" s="29">
        <f>FRA!E100</f>
        <v>0</v>
      </c>
      <c r="E88" s="28" t="e">
        <f>FRA!#REF!</f>
        <v>#REF!</v>
      </c>
      <c r="F88" s="29">
        <f>FRA!F100</f>
        <v>0</v>
      </c>
      <c r="G88" s="29">
        <f>FRA!G100</f>
        <v>0</v>
      </c>
    </row>
    <row r="89" spans="1:7" x14ac:dyDescent="0.15">
      <c r="A89" s="28">
        <f>FRA!I101</f>
        <v>6</v>
      </c>
      <c r="B89" s="43">
        <f>FRA!A101</f>
        <v>33</v>
      </c>
      <c r="C89" s="28">
        <f>FRA!D101</f>
        <v>0</v>
      </c>
      <c r="D89" s="29">
        <f>FRA!E101</f>
        <v>0</v>
      </c>
      <c r="E89" s="28" t="e">
        <f>FRA!#REF!</f>
        <v>#REF!</v>
      </c>
      <c r="F89" s="29">
        <f>FRA!F101</f>
        <v>0</v>
      </c>
      <c r="G89" s="29">
        <f>FRA!G101</f>
        <v>0</v>
      </c>
    </row>
    <row r="90" spans="1:7" x14ac:dyDescent="0.15">
      <c r="A90" s="28">
        <f>FRA!I102</f>
        <v>6</v>
      </c>
      <c r="B90" s="43">
        <f>FRA!A102</f>
        <v>33</v>
      </c>
      <c r="C90" s="28">
        <f>FRA!D102</f>
        <v>0</v>
      </c>
      <c r="D90" s="29">
        <f>FRA!E102</f>
        <v>0</v>
      </c>
      <c r="E90" s="28" t="e">
        <f>FRA!#REF!</f>
        <v>#REF!</v>
      </c>
      <c r="F90" s="29">
        <f>FRA!F102</f>
        <v>0</v>
      </c>
      <c r="G90" s="29">
        <f>FRA!G102</f>
        <v>0</v>
      </c>
    </row>
    <row r="91" spans="1:7" x14ac:dyDescent="0.15">
      <c r="A91" s="28">
        <f>FRA!I103</f>
        <v>6</v>
      </c>
      <c r="B91" s="28">
        <v>0</v>
      </c>
      <c r="C91" s="28">
        <v>0</v>
      </c>
      <c r="D91" s="29">
        <v>0</v>
      </c>
      <c r="E91" s="28" t="e">
        <f>FRA!#REF!</f>
        <v>#REF!</v>
      </c>
      <c r="F91" s="29">
        <f>FRA!F103</f>
        <v>0</v>
      </c>
      <c r="G91" s="29">
        <f>FRA!G103</f>
        <v>0</v>
      </c>
    </row>
    <row r="92" spans="1:7" x14ac:dyDescent="0.15">
      <c r="A92" s="28">
        <f>FRA!I104</f>
        <v>6</v>
      </c>
      <c r="B92" s="42">
        <f>FRA!A104</f>
        <v>34</v>
      </c>
      <c r="C92" s="28">
        <f>FRA!D104</f>
        <v>0</v>
      </c>
      <c r="D92" s="29">
        <f>FRA!E104</f>
        <v>0</v>
      </c>
      <c r="E92" s="28" t="e">
        <f>FRA!#REF!</f>
        <v>#REF!</v>
      </c>
      <c r="F92" s="29">
        <f>FRA!F104</f>
        <v>0</v>
      </c>
      <c r="G92" s="29">
        <f>FRA!G104</f>
        <v>0</v>
      </c>
    </row>
    <row r="93" spans="1:7" x14ac:dyDescent="0.15">
      <c r="A93" s="28">
        <f>FRA!I105</f>
        <v>6</v>
      </c>
      <c r="B93" s="28">
        <f>FRA!A105</f>
        <v>35</v>
      </c>
      <c r="C93" s="28">
        <f>FRA!D105</f>
        <v>0</v>
      </c>
      <c r="D93" s="29">
        <f>FRA!E105</f>
        <v>0</v>
      </c>
      <c r="E93" s="28" t="e">
        <f>FRA!#REF!</f>
        <v>#REF!</v>
      </c>
      <c r="F93" s="29">
        <f>FRA!F105</f>
        <v>0</v>
      </c>
      <c r="G93" s="29">
        <f>FRA!G105</f>
        <v>0</v>
      </c>
    </row>
    <row r="94" spans="1:7" x14ac:dyDescent="0.15">
      <c r="A94" s="28">
        <f>FRA!I106</f>
        <v>6</v>
      </c>
      <c r="B94" s="28">
        <f>FRA!A106</f>
        <v>36</v>
      </c>
      <c r="C94" s="28">
        <f>FRA!D106</f>
        <v>0</v>
      </c>
      <c r="D94" s="29">
        <f>FRA!E106</f>
        <v>0</v>
      </c>
      <c r="E94" s="28" t="e">
        <f>FRA!#REF!</f>
        <v>#REF!</v>
      </c>
      <c r="F94" s="29">
        <f>FRA!F106</f>
        <v>0</v>
      </c>
      <c r="G94" s="29">
        <f>FRA!G106</f>
        <v>0</v>
      </c>
    </row>
    <row r="95" spans="1:7" ht="13.5" thickBot="1" x14ac:dyDescent="0.2">
      <c r="A95" s="28">
        <f>FRA!I107</f>
        <v>6</v>
      </c>
      <c r="B95" s="28">
        <f>FRA!A107</f>
        <v>37</v>
      </c>
      <c r="C95" s="30">
        <f>FRA!D107</f>
        <v>0</v>
      </c>
      <c r="D95" s="31">
        <f>FRA!E107</f>
        <v>0</v>
      </c>
      <c r="E95" s="28" t="e">
        <f>FRA!#REF!</f>
        <v>#REF!</v>
      </c>
      <c r="F95" s="29">
        <f>FRA!F107</f>
        <v>0</v>
      </c>
      <c r="G95" s="29">
        <f>FRA!G107</f>
        <v>0</v>
      </c>
    </row>
    <row r="96" spans="1:7" x14ac:dyDescent="0.15">
      <c r="A96" s="28">
        <f>'M-M'!I13</f>
        <v>6</v>
      </c>
      <c r="B96" s="32">
        <f>'M-M'!A13</f>
        <v>38</v>
      </c>
      <c r="C96" s="32">
        <f>'M-M'!D13</f>
        <v>0</v>
      </c>
      <c r="D96" s="33" t="str">
        <f>'M-M'!E13</f>
        <v>Records are held centrally by the Health and Safety Team</v>
      </c>
      <c r="E96" s="32" t="e">
        <f>'M-M'!#REF!</f>
        <v>#REF!</v>
      </c>
      <c r="F96" s="33">
        <f>'M-M'!F13</f>
        <v>0</v>
      </c>
      <c r="G96" s="33">
        <f>'M-M'!G13</f>
        <v>0</v>
      </c>
    </row>
    <row r="97" spans="1:7" x14ac:dyDescent="0.15">
      <c r="A97" s="28">
        <f>'M-M'!I14</f>
        <v>6</v>
      </c>
      <c r="B97" s="26">
        <f>'M-M'!A14</f>
        <v>38</v>
      </c>
      <c r="C97" s="26">
        <f>'M-M'!D14</f>
        <v>0</v>
      </c>
      <c r="D97" s="27">
        <f>'M-M'!E14</f>
        <v>0</v>
      </c>
      <c r="E97" s="26" t="e">
        <f>'M-M'!#REF!</f>
        <v>#REF!</v>
      </c>
      <c r="F97" s="27">
        <f>'M-M'!F14</f>
        <v>0</v>
      </c>
      <c r="G97" s="27">
        <f>'M-M'!G14</f>
        <v>0</v>
      </c>
    </row>
    <row r="98" spans="1:7" x14ac:dyDescent="0.15">
      <c r="A98" s="28">
        <f>'M-M'!I15</f>
        <v>6</v>
      </c>
      <c r="B98" s="26">
        <f>'M-M'!A15</f>
        <v>39</v>
      </c>
      <c r="C98" s="26">
        <f>'M-M'!D15</f>
        <v>0</v>
      </c>
      <c r="D98" s="27">
        <f>'M-M'!E15</f>
        <v>0</v>
      </c>
      <c r="E98" s="26" t="e">
        <f>'M-M'!#REF!</f>
        <v>#REF!</v>
      </c>
      <c r="F98" s="27">
        <f>'M-M'!F15</f>
        <v>0</v>
      </c>
      <c r="G98" s="27">
        <f>'M-M'!G15</f>
        <v>0</v>
      </c>
    </row>
    <row r="99" spans="1:7" x14ac:dyDescent="0.15">
      <c r="A99" s="28">
        <f>'M-M'!I16</f>
        <v>6</v>
      </c>
      <c r="B99" s="26">
        <f>'M-M'!A16</f>
        <v>39</v>
      </c>
      <c r="C99" s="26">
        <f>'M-M'!D16</f>
        <v>0</v>
      </c>
      <c r="D99" s="27">
        <f>'M-M'!E16</f>
        <v>0</v>
      </c>
      <c r="E99" s="26" t="e">
        <f>'M-M'!#REF!</f>
        <v>#REF!</v>
      </c>
      <c r="F99" s="27">
        <f>'M-M'!F16</f>
        <v>0</v>
      </c>
      <c r="G99" s="27">
        <f>'M-M'!G16</f>
        <v>0</v>
      </c>
    </row>
    <row r="100" spans="1:7" x14ac:dyDescent="0.15">
      <c r="A100" s="28">
        <f>'M-M'!I17</f>
        <v>6</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15">
      <c r="A101" s="28">
        <f>'M-M'!I18</f>
        <v>6</v>
      </c>
      <c r="B101" s="26">
        <f>'M-M'!A18</f>
        <v>40</v>
      </c>
      <c r="C101" s="26">
        <f>'M-M'!D18</f>
        <v>0</v>
      </c>
      <c r="D101" s="27">
        <f>'M-M'!E18</f>
        <v>0</v>
      </c>
      <c r="E101" s="26" t="e">
        <f>'M-M'!#REF!</f>
        <v>#REF!</v>
      </c>
      <c r="F101" s="27">
        <f>'M-M'!F18</f>
        <v>0</v>
      </c>
      <c r="G101" s="27">
        <f>'M-M'!G18</f>
        <v>0</v>
      </c>
    </row>
    <row r="102" spans="1:7" x14ac:dyDescent="0.15">
      <c r="A102" s="28">
        <f>'M-M'!I19</f>
        <v>6</v>
      </c>
      <c r="B102" s="26">
        <v>0</v>
      </c>
      <c r="C102" s="26">
        <v>0</v>
      </c>
      <c r="D102" s="27">
        <v>0</v>
      </c>
      <c r="E102" s="28" t="e">
        <f>'M-M'!#REF!</f>
        <v>#REF!</v>
      </c>
      <c r="F102" s="29">
        <f>'M-M'!F19</f>
        <v>0</v>
      </c>
      <c r="G102" s="29">
        <f>'M-M'!G19</f>
        <v>0</v>
      </c>
    </row>
    <row r="103" spans="1:7" x14ac:dyDescent="0.15">
      <c r="A103" s="28">
        <f>'M-M'!I20</f>
        <v>6</v>
      </c>
      <c r="B103" s="44">
        <f>'M-M'!A20</f>
        <v>41</v>
      </c>
      <c r="C103" s="26">
        <f>'M-M'!D20</f>
        <v>0</v>
      </c>
      <c r="D103" s="27">
        <f>'M-M'!E20</f>
        <v>0</v>
      </c>
      <c r="E103" s="28" t="e">
        <f>'M-M'!#REF!</f>
        <v>#REF!</v>
      </c>
      <c r="F103" s="29">
        <f>'M-M'!F20</f>
        <v>0</v>
      </c>
      <c r="G103" s="29">
        <f>'M-M'!G20</f>
        <v>0</v>
      </c>
    </row>
    <row r="104" spans="1:7" x14ac:dyDescent="0.15">
      <c r="A104" s="28">
        <f>'M-M'!I21</f>
        <v>6</v>
      </c>
      <c r="B104" s="70">
        <f>'M-M'!A21</f>
        <v>41</v>
      </c>
      <c r="C104" s="26">
        <f>'M-M'!D21</f>
        <v>0</v>
      </c>
      <c r="D104" s="27">
        <f>'M-M'!E21</f>
        <v>0</v>
      </c>
      <c r="E104" s="28" t="e">
        <f>'M-M'!#REF!</f>
        <v>#REF!</v>
      </c>
      <c r="F104" s="29">
        <f>'M-M'!F21</f>
        <v>0</v>
      </c>
      <c r="G104" s="29">
        <f>'M-M'!G21</f>
        <v>0</v>
      </c>
    </row>
    <row r="105" spans="1:7" x14ac:dyDescent="0.15">
      <c r="A105" s="28">
        <f>'M-M'!I22</f>
        <v>6</v>
      </c>
      <c r="B105" s="70">
        <f>'M-M'!A22</f>
        <v>42</v>
      </c>
      <c r="C105" s="26">
        <f>'M-M'!D22</f>
        <v>0</v>
      </c>
      <c r="D105" s="27">
        <f>'M-M'!E22</f>
        <v>0</v>
      </c>
      <c r="E105" s="28" t="e">
        <f>'M-M'!#REF!</f>
        <v>#REF!</v>
      </c>
      <c r="F105" s="29">
        <f>'M-M'!F22</f>
        <v>0</v>
      </c>
      <c r="G105" s="29">
        <f>'M-M'!G22</f>
        <v>0</v>
      </c>
    </row>
    <row r="106" spans="1:7" x14ac:dyDescent="0.15">
      <c r="A106" s="28">
        <f>'M-M'!I23</f>
        <v>6</v>
      </c>
      <c r="B106" s="70">
        <f>'M-M'!A23</f>
        <v>42</v>
      </c>
      <c r="C106" s="26">
        <f>'M-M'!D23</f>
        <v>0</v>
      </c>
      <c r="D106" s="27">
        <f>'M-M'!E23</f>
        <v>0</v>
      </c>
      <c r="E106" s="28" t="e">
        <f>'M-M'!#REF!</f>
        <v>#REF!</v>
      </c>
      <c r="F106" s="29">
        <f>'M-M'!F23</f>
        <v>0</v>
      </c>
      <c r="G106" s="29">
        <f>'M-M'!G23</f>
        <v>0</v>
      </c>
    </row>
    <row r="107" spans="1:7" x14ac:dyDescent="0.15">
      <c r="A107" s="28">
        <f>'M-M'!I24</f>
        <v>6</v>
      </c>
      <c r="B107" s="26">
        <v>0</v>
      </c>
      <c r="C107" s="26">
        <v>0</v>
      </c>
      <c r="D107" s="27">
        <v>0</v>
      </c>
      <c r="E107" s="28" t="e">
        <f>'M-M'!#REF!</f>
        <v>#REF!</v>
      </c>
      <c r="F107" s="29">
        <f>'M-M'!F24</f>
        <v>0</v>
      </c>
      <c r="G107" s="29">
        <f>'M-M'!G24</f>
        <v>0</v>
      </c>
    </row>
    <row r="108" spans="1:7" x14ac:dyDescent="0.15">
      <c r="A108" s="28">
        <f>'M-M'!I25</f>
        <v>6</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15">
      <c r="A109" s="28">
        <f>'M-M'!I26</f>
        <v>6</v>
      </c>
      <c r="B109" s="70">
        <f>'M-M'!A26</f>
        <v>43</v>
      </c>
      <c r="C109" s="26">
        <f>'M-M'!D26</f>
        <v>0</v>
      </c>
      <c r="D109" s="27">
        <f>'M-M'!E26</f>
        <v>0</v>
      </c>
      <c r="E109" s="28" t="e">
        <f>'M-M'!#REF!</f>
        <v>#REF!</v>
      </c>
      <c r="F109" s="29">
        <f>'M-M'!F26</f>
        <v>0</v>
      </c>
      <c r="G109" s="29">
        <f>'M-M'!G26</f>
        <v>0</v>
      </c>
    </row>
    <row r="110" spans="1:7" x14ac:dyDescent="0.15">
      <c r="A110" s="28">
        <f>'M-M'!I27</f>
        <v>6</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15">
      <c r="A111" s="28">
        <f>'M-M'!I28</f>
        <v>6</v>
      </c>
      <c r="B111" s="70">
        <f>'M-M'!A28</f>
        <v>44</v>
      </c>
      <c r="C111" s="26">
        <f>'M-M'!D28</f>
        <v>0</v>
      </c>
      <c r="D111" s="27">
        <f>'M-M'!E28</f>
        <v>0</v>
      </c>
      <c r="E111" s="28" t="e">
        <f>'M-M'!#REF!</f>
        <v>#REF!</v>
      </c>
      <c r="F111" s="29">
        <f>'M-M'!F28</f>
        <v>0</v>
      </c>
      <c r="G111" s="29">
        <f>'M-M'!G28</f>
        <v>0</v>
      </c>
    </row>
    <row r="112" spans="1:7" x14ac:dyDescent="0.15">
      <c r="A112" s="28">
        <f>'M-M'!I29</f>
        <v>6</v>
      </c>
      <c r="B112" s="70">
        <f>'M-M'!A29</f>
        <v>45</v>
      </c>
      <c r="C112" s="26">
        <f>'M-M'!D29</f>
        <v>0</v>
      </c>
      <c r="D112" s="27" t="str">
        <f>'M-M'!E29</f>
        <v>There is no communal fire alarm.</v>
      </c>
      <c r="E112" s="28" t="e">
        <f>'M-M'!#REF!</f>
        <v>#REF!</v>
      </c>
      <c r="F112" s="29">
        <f>'M-M'!F29</f>
        <v>0</v>
      </c>
      <c r="G112" s="29">
        <f>'M-M'!G29</f>
        <v>0</v>
      </c>
    </row>
    <row r="113" spans="1:7" x14ac:dyDescent="0.15">
      <c r="A113" s="28">
        <f>'M-M'!I30</f>
        <v>6</v>
      </c>
      <c r="B113" s="70">
        <f>'M-M'!A30</f>
        <v>45</v>
      </c>
      <c r="C113" s="26">
        <f>'M-M'!D30</f>
        <v>0</v>
      </c>
      <c r="D113" s="27">
        <f>'M-M'!E30</f>
        <v>0</v>
      </c>
      <c r="E113" s="28" t="e">
        <f>'M-M'!#REF!</f>
        <v>#REF!</v>
      </c>
      <c r="F113" s="29">
        <f>'M-M'!F30</f>
        <v>0</v>
      </c>
      <c r="G113" s="29">
        <f>'M-M'!G30</f>
        <v>0</v>
      </c>
    </row>
    <row r="114" spans="1:7" x14ac:dyDescent="0.15">
      <c r="A114" s="28">
        <f>'M-M'!I31</f>
        <v>6</v>
      </c>
      <c r="B114" s="70">
        <f>'M-M'!A31</f>
        <v>46</v>
      </c>
      <c r="C114" s="26">
        <f>'M-M'!D31</f>
        <v>0</v>
      </c>
      <c r="D114" s="27">
        <f>'M-M'!E31</f>
        <v>0</v>
      </c>
      <c r="E114" s="28" t="e">
        <f>'M-M'!#REF!</f>
        <v>#REF!</v>
      </c>
      <c r="F114" s="29">
        <f>'M-M'!F31</f>
        <v>0</v>
      </c>
      <c r="G114" s="29">
        <f>'M-M'!G31</f>
        <v>0</v>
      </c>
    </row>
    <row r="115" spans="1:7" x14ac:dyDescent="0.15">
      <c r="A115" s="28">
        <f>'M-M'!I32</f>
        <v>6</v>
      </c>
      <c r="B115" s="70">
        <f>'M-M'!A32</f>
        <v>46</v>
      </c>
      <c r="C115" s="26">
        <f>'M-M'!D32</f>
        <v>0</v>
      </c>
      <c r="D115" s="27">
        <f>'M-M'!E32</f>
        <v>0</v>
      </c>
      <c r="E115" s="28" t="e">
        <f>'M-M'!#REF!</f>
        <v>#REF!</v>
      </c>
      <c r="F115" s="29">
        <f>'M-M'!F32</f>
        <v>0</v>
      </c>
      <c r="G115" s="29">
        <f>'M-M'!G32</f>
        <v>0</v>
      </c>
    </row>
    <row r="116" spans="1:7" x14ac:dyDescent="0.15">
      <c r="A116" s="28">
        <f>'M-M'!I33</f>
        <v>6</v>
      </c>
      <c r="B116" s="70">
        <f>'M-M'!A33</f>
        <v>47</v>
      </c>
      <c r="C116" s="26">
        <f>'M-M'!D33</f>
        <v>0</v>
      </c>
      <c r="D116" s="27">
        <f>'M-M'!E33</f>
        <v>0</v>
      </c>
      <c r="E116" s="28" t="e">
        <f>'M-M'!#REF!</f>
        <v>#REF!</v>
      </c>
      <c r="F116" s="29">
        <f>'M-M'!F33</f>
        <v>0</v>
      </c>
      <c r="G116" s="29">
        <f>'M-M'!G33</f>
        <v>0</v>
      </c>
    </row>
    <row r="117" spans="1:7" x14ac:dyDescent="0.15">
      <c r="A117" s="28">
        <f>'M-M'!I34</f>
        <v>6</v>
      </c>
      <c r="B117" s="70">
        <f>'M-M'!A34</f>
        <v>47</v>
      </c>
      <c r="C117" s="26">
        <f>'M-M'!D34</f>
        <v>0</v>
      </c>
      <c r="D117" s="27">
        <f>'M-M'!E34</f>
        <v>0</v>
      </c>
      <c r="E117" s="28" t="e">
        <f>'M-M'!#REF!</f>
        <v>#REF!</v>
      </c>
      <c r="F117" s="29">
        <f>'M-M'!F34</f>
        <v>0</v>
      </c>
      <c r="G117" s="29">
        <f>'M-M'!G34</f>
        <v>0</v>
      </c>
    </row>
    <row r="118" spans="1:7" x14ac:dyDescent="0.15">
      <c r="A118" s="28">
        <f>'M-M'!I35</f>
        <v>6</v>
      </c>
      <c r="B118" s="70">
        <f>'M-M'!A35</f>
        <v>48</v>
      </c>
      <c r="C118" s="26">
        <f>'M-M'!D35</f>
        <v>0</v>
      </c>
      <c r="D118" s="27">
        <f>'M-M'!E35</f>
        <v>0</v>
      </c>
      <c r="E118" s="28" t="e">
        <f>'M-M'!#REF!</f>
        <v>#REF!</v>
      </c>
      <c r="F118" s="29">
        <f>'M-M'!F35</f>
        <v>0</v>
      </c>
      <c r="G118" s="29">
        <f>'M-M'!G35</f>
        <v>0</v>
      </c>
    </row>
    <row r="119" spans="1:7" x14ac:dyDescent="0.15">
      <c r="A119" s="28">
        <f>'M-M'!I36</f>
        <v>6</v>
      </c>
      <c r="B119" s="70">
        <f>'M-M'!A36</f>
        <v>48</v>
      </c>
      <c r="C119" s="26">
        <f>'M-M'!D36</f>
        <v>0</v>
      </c>
      <c r="D119" s="27">
        <f>'M-M'!E36</f>
        <v>0</v>
      </c>
      <c r="E119" s="28" t="e">
        <f>'M-M'!#REF!</f>
        <v>#REF!</v>
      </c>
      <c r="F119" s="29">
        <f>'M-M'!F36</f>
        <v>0</v>
      </c>
      <c r="G119" s="29">
        <f>'M-M'!G36</f>
        <v>0</v>
      </c>
    </row>
    <row r="120" spans="1:7" x14ac:dyDescent="0.15">
      <c r="A120" s="28">
        <f>'M-M'!I37</f>
        <v>6</v>
      </c>
      <c r="B120" s="70">
        <f>'M-M'!A37</f>
        <v>49</v>
      </c>
      <c r="C120" s="26">
        <f>'M-M'!D37</f>
        <v>0</v>
      </c>
      <c r="D120" s="27">
        <f>'M-M'!E37</f>
        <v>0</v>
      </c>
      <c r="E120" s="28" t="e">
        <f>'M-M'!#REF!</f>
        <v>#REF!</v>
      </c>
      <c r="F120" s="29">
        <f>'M-M'!F37</f>
        <v>0</v>
      </c>
      <c r="G120" s="29">
        <f>'M-M'!G37</f>
        <v>0</v>
      </c>
    </row>
    <row r="121" spans="1:7" x14ac:dyDescent="0.15">
      <c r="A121" s="28">
        <f>'M-M'!I38</f>
        <v>6</v>
      </c>
      <c r="B121" s="70">
        <f>'M-M'!A38</f>
        <v>49</v>
      </c>
      <c r="C121" s="26">
        <f>'M-M'!D38</f>
        <v>0</v>
      </c>
      <c r="D121" s="27">
        <f>'M-M'!E38</f>
        <v>0</v>
      </c>
      <c r="E121" s="28" t="e">
        <f>'M-M'!#REF!</f>
        <v>#REF!</v>
      </c>
      <c r="F121" s="29">
        <f>'M-M'!F38</f>
        <v>0</v>
      </c>
      <c r="G121" s="29">
        <f>'M-M'!G38</f>
        <v>0</v>
      </c>
    </row>
    <row r="122" spans="1:7" x14ac:dyDescent="0.15">
      <c r="A122" s="28">
        <f>'M-M'!I39</f>
        <v>6</v>
      </c>
      <c r="B122" s="70">
        <f>'M-M'!A39</f>
        <v>50</v>
      </c>
      <c r="C122" s="26">
        <f>'M-M'!D39</f>
        <v>0</v>
      </c>
      <c r="D122" s="27">
        <f>'M-M'!E39</f>
        <v>0</v>
      </c>
      <c r="E122" s="28" t="e">
        <f>'M-M'!#REF!</f>
        <v>#REF!</v>
      </c>
      <c r="F122" s="29">
        <f>'M-M'!F39</f>
        <v>0</v>
      </c>
      <c r="G122" s="29">
        <f>'M-M'!G39</f>
        <v>0</v>
      </c>
    </row>
    <row r="123" spans="1:7" x14ac:dyDescent="0.15">
      <c r="A123" s="28">
        <f>'M-M'!I40</f>
        <v>6</v>
      </c>
      <c r="B123" s="70">
        <f>'M-M'!A40</f>
        <v>50</v>
      </c>
      <c r="C123" s="26">
        <f>'M-M'!D40</f>
        <v>0</v>
      </c>
      <c r="D123" s="27">
        <f>'M-M'!E40</f>
        <v>0</v>
      </c>
      <c r="E123" s="28" t="e">
        <f>'M-M'!#REF!</f>
        <v>#REF!</v>
      </c>
      <c r="F123" s="29">
        <f>'M-M'!F40</f>
        <v>0</v>
      </c>
      <c r="G123" s="29">
        <f>'M-M'!G40</f>
        <v>0</v>
      </c>
    </row>
    <row r="124" spans="1:7" x14ac:dyDescent="0.15">
      <c r="A124" s="28">
        <f>'M-M'!I41</f>
        <v>6</v>
      </c>
      <c r="B124" s="70">
        <f>'M-M'!A41</f>
        <v>51</v>
      </c>
      <c r="C124" s="26">
        <f>'M-M'!D41</f>
        <v>0</v>
      </c>
      <c r="D124" s="27">
        <f>'M-M'!E41</f>
        <v>0</v>
      </c>
      <c r="E124" s="28" t="e">
        <f>'M-M'!#REF!</f>
        <v>#REF!</v>
      </c>
      <c r="F124" s="29">
        <f>'M-M'!F41</f>
        <v>0</v>
      </c>
      <c r="G124" s="29">
        <f>'M-M'!G41</f>
        <v>0</v>
      </c>
    </row>
    <row r="125" spans="1:7" x14ac:dyDescent="0.15">
      <c r="A125" s="28">
        <f>'M-M'!I42</f>
        <v>6</v>
      </c>
      <c r="B125" s="70">
        <f>'M-M'!A42</f>
        <v>51</v>
      </c>
      <c r="C125" s="26">
        <f>'M-M'!D42</f>
        <v>0</v>
      </c>
      <c r="D125" s="27">
        <f>'M-M'!E42</f>
        <v>0</v>
      </c>
      <c r="E125" s="28" t="e">
        <f>'M-M'!#REF!</f>
        <v>#REF!</v>
      </c>
      <c r="F125" s="29">
        <f>'M-M'!F42</f>
        <v>0</v>
      </c>
      <c r="G125" s="29">
        <f>'M-M'!G42</f>
        <v>0</v>
      </c>
    </row>
    <row r="126" spans="1:7" x14ac:dyDescent="0.15">
      <c r="A126" s="28">
        <f>'M-M'!I43</f>
        <v>6</v>
      </c>
      <c r="B126" s="26">
        <v>0</v>
      </c>
      <c r="C126" s="26">
        <v>0</v>
      </c>
      <c r="D126" s="27">
        <v>0</v>
      </c>
      <c r="E126" s="28" t="e">
        <f>'M-M'!#REF!</f>
        <v>#REF!</v>
      </c>
      <c r="F126" s="29">
        <f>'M-M'!F43</f>
        <v>0</v>
      </c>
      <c r="G126" s="29">
        <f>'M-M'!G43</f>
        <v>0</v>
      </c>
    </row>
    <row r="127" spans="1:7" x14ac:dyDescent="0.15">
      <c r="A127" s="28">
        <f>'M-M'!I44</f>
        <v>6</v>
      </c>
      <c r="B127" s="44">
        <f>'M-M'!A44</f>
        <v>52</v>
      </c>
      <c r="C127" s="26">
        <f>'M-M'!D44</f>
        <v>0</v>
      </c>
      <c r="D127" s="27">
        <f>'M-M'!E44</f>
        <v>0</v>
      </c>
      <c r="E127" s="28" t="e">
        <f>'M-M'!#REF!</f>
        <v>#REF!</v>
      </c>
      <c r="F127" s="29">
        <f>'M-M'!F44</f>
        <v>0</v>
      </c>
      <c r="G127" s="29">
        <f>'M-M'!G44</f>
        <v>0</v>
      </c>
    </row>
    <row r="128" spans="1:7" x14ac:dyDescent="0.15">
      <c r="A128" s="28">
        <f>'M-M'!I45</f>
        <v>6</v>
      </c>
      <c r="B128" s="70">
        <f>'M-M'!A45</f>
        <v>52</v>
      </c>
      <c r="C128" s="26">
        <f>'M-M'!D45</f>
        <v>0</v>
      </c>
      <c r="D128" s="27">
        <f>'M-M'!E45</f>
        <v>0</v>
      </c>
      <c r="E128" s="28" t="e">
        <f>'M-M'!#REF!</f>
        <v>#REF!</v>
      </c>
      <c r="F128" s="29">
        <f>'M-M'!F45</f>
        <v>0</v>
      </c>
      <c r="G128" s="29">
        <f>'M-M'!G45</f>
        <v>0</v>
      </c>
    </row>
    <row r="129" spans="1:7" x14ac:dyDescent="0.15">
      <c r="A129" s="28">
        <f>'M-M'!I46</f>
        <v>6</v>
      </c>
      <c r="B129" s="70">
        <f>'M-M'!A46</f>
        <v>53</v>
      </c>
      <c r="C129" s="26">
        <f>'M-M'!D46</f>
        <v>0</v>
      </c>
      <c r="D129" s="27">
        <f>'M-M'!E46</f>
        <v>0</v>
      </c>
      <c r="E129" s="28" t="e">
        <f>'M-M'!#REF!</f>
        <v>#REF!</v>
      </c>
      <c r="F129" s="29">
        <f>'M-M'!F46</f>
        <v>0</v>
      </c>
      <c r="G129" s="29">
        <f>'M-M'!G46</f>
        <v>0</v>
      </c>
    </row>
    <row r="130" spans="1:7" x14ac:dyDescent="0.15">
      <c r="A130" s="28">
        <f>'M-M'!I47</f>
        <v>6</v>
      </c>
      <c r="B130" s="70">
        <f>'M-M'!A47</f>
        <v>53</v>
      </c>
      <c r="C130" s="26">
        <f>'M-M'!D47</f>
        <v>0</v>
      </c>
      <c r="D130" s="27">
        <f>'M-M'!E47</f>
        <v>0</v>
      </c>
      <c r="E130" s="28" t="e">
        <f>'M-M'!#REF!</f>
        <v>#REF!</v>
      </c>
      <c r="F130" s="29">
        <f>'M-M'!F47</f>
        <v>0</v>
      </c>
      <c r="G130" s="29">
        <f>'M-M'!G47</f>
        <v>0</v>
      </c>
    </row>
    <row r="131" spans="1:7" x14ac:dyDescent="0.15">
      <c r="A131" s="28">
        <f>'M-M'!I48</f>
        <v>6</v>
      </c>
      <c r="B131" s="70">
        <f>'M-M'!A48</f>
        <v>54</v>
      </c>
      <c r="C131" s="26">
        <f>'M-M'!D48</f>
        <v>0</v>
      </c>
      <c r="D131" s="27">
        <f>'M-M'!E48</f>
        <v>0</v>
      </c>
      <c r="E131" s="28" t="e">
        <f>'M-M'!#REF!</f>
        <v>#REF!</v>
      </c>
      <c r="F131" s="29">
        <f>'M-M'!F48</f>
        <v>0</v>
      </c>
      <c r="G131" s="29">
        <f>'M-M'!G48</f>
        <v>0</v>
      </c>
    </row>
    <row r="132" spans="1:7" x14ac:dyDescent="0.15">
      <c r="A132" s="28">
        <f>'M-M'!I49</f>
        <v>6</v>
      </c>
      <c r="B132" s="70">
        <f>'M-M'!A49</f>
        <v>54</v>
      </c>
      <c r="C132" s="26">
        <f>'M-M'!D49</f>
        <v>0</v>
      </c>
      <c r="D132" s="27">
        <f>'M-M'!E49</f>
        <v>0</v>
      </c>
      <c r="E132" s="28" t="e">
        <f>'M-M'!#REF!</f>
        <v>#REF!</v>
      </c>
      <c r="F132" s="29">
        <f>'M-M'!F49</f>
        <v>0</v>
      </c>
      <c r="G132" s="29">
        <f>'M-M'!G49</f>
        <v>0</v>
      </c>
    </row>
    <row r="133" spans="1:7" x14ac:dyDescent="0.15">
      <c r="A133" s="28">
        <f>'M-M'!I50</f>
        <v>6</v>
      </c>
      <c r="B133" s="70">
        <f>'M-M'!A50</f>
        <v>55</v>
      </c>
      <c r="C133" s="26">
        <f>'M-M'!D50</f>
        <v>0</v>
      </c>
      <c r="D133" s="27">
        <f>'M-M'!E50</f>
        <v>0</v>
      </c>
      <c r="E133" s="28" t="e">
        <f>'M-M'!#REF!</f>
        <v>#REF!</v>
      </c>
      <c r="F133" s="29">
        <f>'M-M'!F50</f>
        <v>0</v>
      </c>
      <c r="G133" s="29">
        <f>'M-M'!G50</f>
        <v>0</v>
      </c>
    </row>
    <row r="134" spans="1:7" x14ac:dyDescent="0.15">
      <c r="A134" s="28">
        <f>'M-M'!I51</f>
        <v>6</v>
      </c>
      <c r="B134" s="70">
        <f>'M-M'!A51</f>
        <v>55</v>
      </c>
      <c r="C134" s="26">
        <f>'M-M'!D51</f>
        <v>0</v>
      </c>
      <c r="D134" s="27">
        <f>'M-M'!E51</f>
        <v>0</v>
      </c>
      <c r="E134" s="28" t="e">
        <f>'M-M'!#REF!</f>
        <v>#REF!</v>
      </c>
      <c r="F134" s="29">
        <f>'M-M'!F51</f>
        <v>0</v>
      </c>
      <c r="G134" s="29">
        <f>'M-M'!G51</f>
        <v>0</v>
      </c>
    </row>
    <row r="135" spans="1:7" x14ac:dyDescent="0.15">
      <c r="A135" s="28">
        <f>'M-M'!I52</f>
        <v>6</v>
      </c>
      <c r="B135" s="70">
        <f>'M-M'!A52</f>
        <v>56</v>
      </c>
      <c r="C135" s="26">
        <f>'M-M'!D52</f>
        <v>0</v>
      </c>
      <c r="D135" s="27" t="str">
        <f>'M-M'!E52</f>
        <v>25.6.19</v>
      </c>
      <c r="E135" s="28" t="e">
        <f>'M-M'!#REF!</f>
        <v>#REF!</v>
      </c>
      <c r="F135" s="29">
        <f>'M-M'!F52</f>
        <v>0</v>
      </c>
      <c r="G135" s="29">
        <f>'M-M'!G52</f>
        <v>0</v>
      </c>
    </row>
    <row r="136" spans="1:7" x14ac:dyDescent="0.15">
      <c r="A136" s="28">
        <f>'M-M'!I53</f>
        <v>6</v>
      </c>
      <c r="B136" s="70">
        <f>'M-M'!A53</f>
        <v>56</v>
      </c>
      <c r="C136" s="26">
        <f>'M-M'!D53</f>
        <v>0</v>
      </c>
      <c r="D136" s="27">
        <f>'M-M'!E53</f>
        <v>0</v>
      </c>
      <c r="E136" s="28" t="e">
        <f>'M-M'!#REF!</f>
        <v>#REF!</v>
      </c>
      <c r="F136" s="29">
        <f>'M-M'!F53</f>
        <v>0</v>
      </c>
      <c r="G136" s="29">
        <f>'M-M'!G53</f>
        <v>0</v>
      </c>
    </row>
    <row r="137" spans="1:7" x14ac:dyDescent="0.15">
      <c r="A137" s="28">
        <f>'M-M'!J54</f>
        <v>6</v>
      </c>
      <c r="B137" s="26">
        <v>0</v>
      </c>
      <c r="C137" s="26">
        <v>0</v>
      </c>
      <c r="D137" s="27">
        <v>0</v>
      </c>
      <c r="E137" s="28">
        <f>'M-M'!F54</f>
        <v>0</v>
      </c>
      <c r="F137" s="29">
        <f>'M-M'!G54</f>
        <v>0</v>
      </c>
      <c r="G137" s="29">
        <f>'M-M'!H54</f>
        <v>0</v>
      </c>
    </row>
    <row r="138" spans="1:7" x14ac:dyDescent="0.15">
      <c r="A138" s="28">
        <f>'M-M'!I55</f>
        <v>6</v>
      </c>
      <c r="B138" s="26">
        <f>'M-M'!A55</f>
        <v>57</v>
      </c>
      <c r="C138" s="26">
        <f>'M-M'!D55</f>
        <v>0</v>
      </c>
      <c r="D138" s="27">
        <f>'M-M'!E55</f>
        <v>0</v>
      </c>
      <c r="E138" s="28" t="e">
        <f>'M-M'!#REF!</f>
        <v>#REF!</v>
      </c>
      <c r="F138" s="29">
        <f>'M-M'!F55</f>
        <v>0</v>
      </c>
      <c r="G138" s="29">
        <f>'M-M'!G55</f>
        <v>0</v>
      </c>
    </row>
    <row r="139" spans="1:7" x14ac:dyDescent="0.15">
      <c r="A139" s="28">
        <f>'M-M'!I56</f>
        <v>6</v>
      </c>
      <c r="B139" s="26">
        <f>'M-M'!A56</f>
        <v>58</v>
      </c>
      <c r="C139" s="26">
        <f>'M-M'!D56</f>
        <v>0</v>
      </c>
      <c r="D139" s="27">
        <f>'M-M'!E56</f>
        <v>0</v>
      </c>
      <c r="E139" s="28" t="e">
        <f>'M-M'!#REF!</f>
        <v>#REF!</v>
      </c>
      <c r="F139" s="29">
        <f>'M-M'!F56</f>
        <v>0</v>
      </c>
      <c r="G139" s="29">
        <f>'M-M'!G56</f>
        <v>0</v>
      </c>
    </row>
    <row r="140" spans="1:7" x14ac:dyDescent="0.15">
      <c r="A140" s="28">
        <f>'M-M'!I57</f>
        <v>6</v>
      </c>
      <c r="B140" s="26">
        <f>'M-M'!A57</f>
        <v>59</v>
      </c>
      <c r="C140" s="26">
        <f>'M-M'!D57</f>
        <v>0</v>
      </c>
      <c r="D140" s="27">
        <f>'M-M'!E57</f>
        <v>0</v>
      </c>
      <c r="E140" s="28" t="e">
        <f>'M-M'!#REF!</f>
        <v>#REF!</v>
      </c>
      <c r="F140" s="29">
        <f>'M-M'!F57</f>
        <v>0</v>
      </c>
      <c r="G140" s="29">
        <f>'M-M'!G57</f>
        <v>0</v>
      </c>
    </row>
    <row r="141" spans="1:7" x14ac:dyDescent="0.15">
      <c r="A141" s="28">
        <f>'M-M'!I58</f>
        <v>6</v>
      </c>
      <c r="B141" s="26">
        <f>'M-M'!A58</f>
        <v>60</v>
      </c>
      <c r="C141" s="26">
        <f>'M-M'!D58</f>
        <v>0</v>
      </c>
      <c r="D141" s="27">
        <f>'M-M'!E58</f>
        <v>0</v>
      </c>
      <c r="E141" s="28" t="e">
        <f>'M-M'!#REF!</f>
        <v>#REF!</v>
      </c>
      <c r="F141" s="29">
        <f>'M-M'!F58</f>
        <v>0</v>
      </c>
      <c r="G141" s="29">
        <f>'M-M'!G58</f>
        <v>0</v>
      </c>
    </row>
    <row r="142" spans="1:7" x14ac:dyDescent="0.15">
      <c r="A142" s="28">
        <f>'M-M'!I59</f>
        <v>6</v>
      </c>
      <c r="B142" s="26">
        <f>'M-M'!A59</f>
        <v>61</v>
      </c>
      <c r="C142" s="26">
        <f>'M-M'!D59</f>
        <v>0</v>
      </c>
      <c r="D142" s="27">
        <f>'M-M'!E59</f>
        <v>0</v>
      </c>
      <c r="E142" s="28" t="e">
        <f>'M-M'!#REF!</f>
        <v>#REF!</v>
      </c>
      <c r="F142" s="29">
        <f>'M-M'!F59</f>
        <v>0</v>
      </c>
      <c r="G142" s="29">
        <f>'M-M'!G59</f>
        <v>0</v>
      </c>
    </row>
    <row r="143" spans="1:7" x14ac:dyDescent="0.15">
      <c r="A143" s="28">
        <f>'M-M'!I60</f>
        <v>6</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A1EC1C33137D4E9CDEF6BDEDFF8C82" ma:contentTypeVersion="10" ma:contentTypeDescription="Create a new document." ma:contentTypeScope="" ma:versionID="40368723eac39f54fd4f53ea9242e0ed">
  <xsd:schema xmlns:xsd="http://www.w3.org/2001/XMLSchema" xmlns:xs="http://www.w3.org/2001/XMLSchema" xmlns:p="http://schemas.microsoft.com/office/2006/metadata/properties" xmlns:ns2="10769cef-04bc-448e-ac38-6189ba36638c" xmlns:ns3="8159f284-6e5d-4ffd-bc41-7ea97a4b86a2" targetNamespace="http://schemas.microsoft.com/office/2006/metadata/properties" ma:root="true" ma:fieldsID="b01b94c56097bb7d4cb6e2d50d944e61" ns2:_="" ns3:_="">
    <xsd:import namespace="10769cef-04bc-448e-ac38-6189ba36638c"/>
    <xsd:import namespace="8159f284-6e5d-4ffd-bc41-7ea97a4b86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69cef-04bc-448e-ac38-6189ba3663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9f284-6e5d-4ffd-bc41-7ea97a4b86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71B29F-D259-49EC-82D1-CB521A7F1C2E}">
  <ds:schemaRefs>
    <ds:schemaRef ds:uri="http://schemas.microsoft.com/office/2006/metadata/contentType"/>
    <ds:schemaRef ds:uri="http://schemas.microsoft.com/office/2006/metadata/properties/metaAttributes"/>
    <ds:schemaRef ds:uri="http://www.w3.org/2000/xmlns/"/>
    <ds:schemaRef ds:uri="http://www.w3.org/2001/XMLSchema"/>
    <ds:schemaRef ds:uri="10769cef-04bc-448e-ac38-6189ba36638c"/>
    <ds:schemaRef ds:uri="8159f284-6e5d-4ffd-bc41-7ea97a4b86a2"/>
  </ds:schemaRefs>
</ds:datastoreItem>
</file>

<file path=customXml/itemProps2.xml><?xml version="1.0" encoding="utf-8"?>
<ds:datastoreItem xmlns:ds="http://schemas.openxmlformats.org/officeDocument/2006/customXml" ds:itemID="{2BD4AB3F-6E05-41FB-8E97-72316A113887}">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A1339887-168B-44ED-9231-B7E8C25F9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FRA-detail</vt:lpstr>
      <vt:lpstr>Premises summary</vt:lpstr>
      <vt:lpstr>FRA</vt:lpstr>
      <vt:lpstr>M-M</vt:lpstr>
      <vt:lpstr>Internal Survey</vt:lpstr>
      <vt:lpstr>Photographs</vt:lpstr>
      <vt:lpstr>ActionPlan</vt:lpstr>
      <vt:lpstr>Sheet1</vt:lpstr>
      <vt:lpstr>Data</vt:lpstr>
      <vt:lpstr>EC admin</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Paul Williams</cp:lastModifiedBy>
  <cp:revision/>
  <dcterms:created xsi:type="dcterms:W3CDTF">2009-09-21T13:05:01Z</dcterms:created>
  <dcterms:modified xsi:type="dcterms:W3CDTF">2019-09-03T14:01:45Z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0x01010035A1EC1C33137D4E9CDEF6BDEDFF8C82</vt:lpwstr>
  </property>
  <property fmtid="{D5CDD505-2E9C-101B-9397-08002B2CF9AE}" pid="3" name="_AdHocReviewCycleID">
    <vt:i4>1607729411</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