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C:\Users\ben.wildman\Desktop\FOI for Deadline 03.02\"/>
    </mc:Choice>
  </mc:AlternateContent>
  <xr:revisionPtr revIDLastSave="0" documentId="8_{942C142B-96D9-4AAE-B893-16D28EBF8FF0}" xr6:coauthVersionLast="41" xr6:coauthVersionMax="41" xr10:uidLastSave="{00000000-0000-0000-0000-000000000000}"/>
  <bookViews>
    <workbookView xWindow="-120" yWindow="-120" windowWidth="20730" windowHeight="11160" xr2:uid="{00000000-000D-0000-FFFF-FFFF00000000}"/>
  </bookViews>
  <sheets>
    <sheet name="FRA-detail" sheetId="1" r:id="rId1"/>
    <sheet name="Premises summary" sheetId="2" r:id="rId2"/>
    <sheet name="FRA" sheetId="3" r:id="rId3"/>
    <sheet name="M-M" sheetId="4" r:id="rId4"/>
    <sheet name="Internal Survey" sheetId="10" r:id="rId5"/>
    <sheet name="Photographs" sheetId="9" r:id="rId6"/>
    <sheet name="ActionPlan" sheetId="5" r:id="rId7"/>
    <sheet name="Data" sheetId="6" state="hidden" r:id="rId8"/>
    <sheet name="EC admin" sheetId="7" state="hidden" r:id="rId9"/>
  </sheets>
  <definedNames>
    <definedName name="_xlnm.Print_Area" localSheetId="0">'FRA-detail'!$A$1:$Q$39</definedName>
    <definedName name="_xlnm.Print_Titles" localSheetId="6">ActionPlan!$9:$11</definedName>
    <definedName name="_xlnm.Print_Titles" localSheetId="2">FRA!$10:$12</definedName>
    <definedName name="_xlnm.Print_Titles" localSheetId="3">'M-M'!$9:$11</definedName>
  </definedNames>
  <calcPr calcId="191028"/>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3" l="1"/>
  <c r="C9" i="5"/>
  <c r="G2" i="5"/>
  <c r="I1" i="4"/>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H9" i="5"/>
  <c r="F9" i="4"/>
  <c r="I14" i="3"/>
  <c r="A2" i="6"/>
  <c r="N2" i="2"/>
  <c r="I15" i="3"/>
  <c r="A3" i="6"/>
  <c r="I16" i="3"/>
  <c r="I17" i="3"/>
  <c r="I18" i="3"/>
  <c r="A6" i="6"/>
  <c r="C2" i="2"/>
  <c r="B9" i="4"/>
  <c r="A5" i="6"/>
  <c r="I19" i="3"/>
  <c r="A7" i="6"/>
  <c r="A4" i="6"/>
  <c r="I20" i="3"/>
  <c r="I21" i="3"/>
  <c r="A8" i="6"/>
  <c r="I22" i="3"/>
  <c r="A9" i="6"/>
  <c r="A10" i="6"/>
  <c r="I23" i="3"/>
  <c r="A11" i="6"/>
  <c r="I24" i="3"/>
  <c r="I25" i="3"/>
  <c r="I26" i="3"/>
  <c r="A12" i="6"/>
  <c r="I27" i="3"/>
  <c r="A13" i="6"/>
  <c r="A14" i="6"/>
  <c r="A15" i="6"/>
  <c r="I28" i="3"/>
  <c r="A16" i="6"/>
  <c r="I29" i="3"/>
  <c r="I30" i="3"/>
  <c r="A17" i="6"/>
  <c r="A18" i="6"/>
  <c r="I31" i="3"/>
  <c r="A19" i="6"/>
  <c r="I32" i="3"/>
  <c r="I33" i="3"/>
  <c r="A20" i="6"/>
  <c r="A21" i="6"/>
  <c r="I34" i="3"/>
  <c r="A22" i="6"/>
  <c r="I35" i="3"/>
  <c r="A23" i="6"/>
  <c r="I36" i="3"/>
  <c r="I37" i="3"/>
  <c r="A24" i="6"/>
  <c r="A25" i="6"/>
  <c r="I38" i="3"/>
  <c r="A26" i="6"/>
  <c r="I39" i="3"/>
  <c r="I40" i="3"/>
  <c r="A27" i="6"/>
  <c r="A28" i="6"/>
  <c r="I41" i="3"/>
  <c r="I42" i="3"/>
  <c r="A29" i="6"/>
  <c r="I43" i="3"/>
  <c r="A30" i="6"/>
  <c r="A31" i="6"/>
  <c r="I44" i="3"/>
  <c r="I45" i="3"/>
  <c r="A32" i="6"/>
  <c r="I46" i="3"/>
  <c r="A33" i="6"/>
  <c r="A34" i="6"/>
  <c r="I47" i="3"/>
  <c r="A35" i="6"/>
  <c r="I48" i="3"/>
  <c r="I49" i="3"/>
  <c r="A36" i="6"/>
  <c r="A37" i="6"/>
  <c r="I50" i="3"/>
  <c r="I51" i="3"/>
  <c r="A38" i="6"/>
  <c r="A39" i="6"/>
  <c r="I52" i="3"/>
  <c r="I53" i="3"/>
  <c r="A40" i="6"/>
  <c r="I54" i="3"/>
  <c r="A41" i="6"/>
  <c r="A42" i="6"/>
  <c r="I55" i="3"/>
  <c r="A43" i="6"/>
  <c r="I56" i="3"/>
  <c r="A44" i="6"/>
  <c r="I57" i="3"/>
  <c r="A45" i="6"/>
  <c r="I58" i="3"/>
  <c r="A46" i="6"/>
  <c r="I59" i="3"/>
  <c r="I60" i="3"/>
  <c r="A47" i="6"/>
  <c r="I61" i="3"/>
  <c r="A48" i="6"/>
  <c r="I62" i="3"/>
  <c r="A49" i="6"/>
  <c r="A50" i="6"/>
  <c r="I63" i="3"/>
  <c r="A51" i="6"/>
  <c r="I64" i="3"/>
  <c r="A52" i="6"/>
  <c r="I65" i="3"/>
  <c r="I66" i="3"/>
  <c r="A53" i="6"/>
  <c r="I67" i="3"/>
  <c r="A54" i="6"/>
  <c r="I68" i="3"/>
  <c r="A55" i="6"/>
  <c r="I69" i="3"/>
  <c r="A56" i="6"/>
  <c r="I70" i="3"/>
  <c r="A57" i="6"/>
  <c r="A58" i="6"/>
  <c r="I71" i="3"/>
  <c r="I72" i="3"/>
  <c r="A59" i="6"/>
  <c r="I73" i="3"/>
  <c r="A60" i="6"/>
  <c r="I74" i="3"/>
  <c r="A61" i="6"/>
  <c r="A62" i="6"/>
  <c r="I75" i="3"/>
  <c r="A63" i="6"/>
  <c r="I76" i="3"/>
  <c r="I77" i="3"/>
  <c r="A64" i="6"/>
  <c r="A65" i="6"/>
  <c r="I78" i="3"/>
  <c r="I79" i="3"/>
  <c r="A66" i="6"/>
  <c r="A67" i="6"/>
  <c r="I80" i="3"/>
  <c r="A68" i="6"/>
  <c r="I81" i="3"/>
  <c r="A69" i="6"/>
  <c r="I82" i="3"/>
  <c r="A70" i="6"/>
  <c r="I83" i="3"/>
  <c r="I84" i="3"/>
  <c r="A71" i="6"/>
  <c r="A72" i="6"/>
  <c r="I85" i="3"/>
  <c r="A73" i="6"/>
  <c r="I86" i="3"/>
  <c r="A74" i="6"/>
  <c r="I87" i="3"/>
  <c r="A75" i="6"/>
  <c r="I88" i="3"/>
  <c r="A76" i="6"/>
  <c r="I89" i="3"/>
  <c r="A77" i="6"/>
  <c r="I90" i="3"/>
  <c r="I91" i="3"/>
  <c r="A78" i="6"/>
  <c r="I92" i="3"/>
  <c r="A79" i="6"/>
  <c r="I93" i="3"/>
  <c r="A80" i="6"/>
  <c r="I94" i="3"/>
  <c r="A81" i="6"/>
  <c r="I95" i="3"/>
  <c r="A82" i="6"/>
  <c r="A83" i="6"/>
  <c r="I96" i="3"/>
  <c r="A84" i="6"/>
  <c r="I97" i="3"/>
  <c r="A85" i="6"/>
  <c r="I98" i="3"/>
  <c r="I99" i="3"/>
  <c r="A86" i="6"/>
  <c r="I100" i="3"/>
  <c r="A87" i="6"/>
  <c r="A88" i="6"/>
  <c r="I101" i="3"/>
  <c r="A89" i="6"/>
  <c r="I102" i="3"/>
  <c r="A90" i="6"/>
  <c r="I103" i="3"/>
  <c r="I104" i="3"/>
  <c r="A91" i="6"/>
  <c r="I105" i="3"/>
  <c r="A92" i="6"/>
  <c r="A93" i="6"/>
  <c r="I106" i="3"/>
  <c r="I107" i="3"/>
  <c r="A94" i="6"/>
  <c r="I12" i="4"/>
  <c r="I13" i="4"/>
  <c r="A95" i="6"/>
  <c r="I14" i="4"/>
  <c r="A96" i="6"/>
  <c r="I15" i="4"/>
  <c r="A97" i="6"/>
  <c r="I16" i="4"/>
  <c r="A98" i="6"/>
  <c r="I17" i="4"/>
  <c r="A99" i="6"/>
  <c r="A100" i="6"/>
  <c r="I18" i="4"/>
  <c r="I19" i="4"/>
  <c r="A101" i="6"/>
  <c r="A102" i="6"/>
  <c r="I20" i="4"/>
  <c r="A103" i="6"/>
  <c r="I21" i="4"/>
  <c r="A104" i="6"/>
  <c r="I22" i="4"/>
  <c r="A105" i="6"/>
  <c r="I23" i="4"/>
  <c r="I24" i="4"/>
  <c r="A106" i="6"/>
  <c r="A107" i="6"/>
  <c r="I25" i="4"/>
  <c r="A108" i="6"/>
  <c r="I26" i="4"/>
  <c r="I27" i="4"/>
  <c r="A109" i="6"/>
  <c r="A110" i="6"/>
  <c r="I28" i="4"/>
  <c r="I29" i="4"/>
  <c r="A111" i="6"/>
  <c r="A112" i="6"/>
  <c r="I30" i="4"/>
  <c r="I31" i="4"/>
  <c r="A113" i="6"/>
  <c r="A114" i="6"/>
  <c r="I32" i="4"/>
  <c r="A115" i="6"/>
  <c r="I33" i="4"/>
  <c r="I34" i="4"/>
  <c r="A116" i="6"/>
  <c r="A117" i="6"/>
  <c r="I35" i="4"/>
  <c r="I36" i="4"/>
  <c r="A118" i="6"/>
  <c r="I37" i="4"/>
  <c r="A119" i="6"/>
  <c r="A120" i="6"/>
  <c r="I38" i="4"/>
  <c r="I39" i="4"/>
  <c r="A121" i="6"/>
  <c r="I40" i="4"/>
  <c r="A122" i="6"/>
  <c r="I41" i="4"/>
  <c r="A123" i="6"/>
  <c r="I42" i="4"/>
  <c r="A124" i="6"/>
  <c r="A125" i="6"/>
  <c r="I43" i="4"/>
  <c r="A126" i="6"/>
  <c r="I44" i="4"/>
  <c r="A127" i="6"/>
  <c r="I45" i="4"/>
  <c r="A128" i="6"/>
  <c r="I46" i="4"/>
  <c r="A129" i="6"/>
  <c r="I47" i="4"/>
  <c r="A130" i="6"/>
  <c r="I48" i="4"/>
  <c r="A131" i="6"/>
  <c r="I49" i="4"/>
  <c r="A132" i="6"/>
  <c r="I50" i="4"/>
  <c r="I51" i="4"/>
  <c r="A133" i="6"/>
  <c r="A134" i="6"/>
  <c r="I52" i="4"/>
  <c r="A135" i="6"/>
  <c r="I53" i="4"/>
  <c r="J54" i="4"/>
  <c r="A136" i="6"/>
  <c r="I55" i="4"/>
  <c r="A137" i="6"/>
  <c r="A138" i="6"/>
  <c r="I56" i="4"/>
  <c r="I57" i="4"/>
  <c r="A139" i="6"/>
  <c r="A140" i="6"/>
  <c r="I58" i="4"/>
  <c r="A141" i="6"/>
  <c r="I59" i="4"/>
  <c r="A142" i="6"/>
  <c r="I60" i="4"/>
  <c r="A143" i="6"/>
  <c r="C14" i="5"/>
  <c r="B15" i="5"/>
  <c r="F13" i="5"/>
  <c r="F14" i="5"/>
  <c r="D14" i="5"/>
  <c r="B13" i="5"/>
  <c r="E13" i="5"/>
  <c r="D13" i="5"/>
  <c r="B14" i="5"/>
  <c r="D15" i="5"/>
  <c r="F15" i="5"/>
  <c r="C15" i="5"/>
  <c r="E15" i="5"/>
  <c r="C13" i="5"/>
  <c r="E14" i="5"/>
  <c r="F16" i="5"/>
  <c r="D16" i="5"/>
  <c r="C16" i="5"/>
  <c r="E16" i="5"/>
  <c r="B16" i="5"/>
  <c r="F17" i="5"/>
  <c r="C17" i="5"/>
  <c r="B17" i="5"/>
  <c r="E17" i="5"/>
  <c r="D17" i="5"/>
  <c r="F18" i="5"/>
  <c r="E18" i="5"/>
  <c r="B12" i="5"/>
  <c r="E12" i="5"/>
  <c r="D12" i="5"/>
  <c r="F12" i="5"/>
  <c r="C12" i="5"/>
  <c r="F22" i="5"/>
  <c r="E19" i="5"/>
  <c r="D19" i="5"/>
  <c r="F19" i="5"/>
  <c r="C19" i="5"/>
  <c r="B19" i="5"/>
  <c r="F20" i="5"/>
  <c r="E20" i="5"/>
  <c r="B22" i="5"/>
  <c r="E22" i="5"/>
  <c r="C20" i="5"/>
  <c r="D20" i="5"/>
  <c r="B20" i="5"/>
  <c r="F21" i="5"/>
  <c r="B23" i="5"/>
  <c r="D21" i="5"/>
  <c r="E21" i="5"/>
  <c r="B21" i="5"/>
  <c r="C21" i="5"/>
  <c r="F23" i="5"/>
  <c r="E23" i="5"/>
  <c r="C22" i="5"/>
  <c r="D22" i="5"/>
  <c r="D23" i="5"/>
  <c r="F55" i="5"/>
  <c r="F34" i="5"/>
  <c r="C59" i="5"/>
  <c r="B48" i="5"/>
  <c r="B30" i="5"/>
  <c r="C60" i="5"/>
  <c r="E44" i="5"/>
  <c r="C56" i="5"/>
  <c r="C44" i="5"/>
  <c r="C36" i="5"/>
  <c r="D35" i="5"/>
  <c r="D27" i="5"/>
  <c r="B65" i="5"/>
  <c r="E70" i="5"/>
  <c r="D67" i="5"/>
  <c r="C52" i="5"/>
  <c r="B39" i="5"/>
  <c r="B63" i="5"/>
  <c r="C38" i="5"/>
  <c r="E33" i="5"/>
  <c r="C74" i="5"/>
  <c r="D44" i="5"/>
  <c r="F68" i="5"/>
  <c r="F46" i="5"/>
  <c r="C47" i="5"/>
  <c r="B74" i="5"/>
  <c r="E39" i="5"/>
  <c r="E45" i="5"/>
  <c r="B62" i="5"/>
  <c r="F74" i="5"/>
  <c r="D39" i="5"/>
  <c r="D49" i="5"/>
  <c r="B32" i="5"/>
  <c r="E32" i="5"/>
  <c r="C49" i="5"/>
  <c r="C58" i="5"/>
  <c r="C25" i="5"/>
  <c r="C63" i="5"/>
  <c r="D26" i="5"/>
  <c r="E34" i="5"/>
  <c r="C66" i="5"/>
  <c r="F69" i="5"/>
  <c r="E41" i="5"/>
  <c r="D25" i="5"/>
  <c r="E31" i="5"/>
  <c r="D43" i="5"/>
  <c r="B26" i="5"/>
  <c r="D51" i="5"/>
  <c r="E51" i="5"/>
  <c r="C40" i="5"/>
  <c r="E60" i="5"/>
  <c r="B28" i="5"/>
  <c r="F32" i="5"/>
  <c r="D28" i="5"/>
  <c r="D61" i="5"/>
  <c r="F48" i="5"/>
  <c r="B60" i="5"/>
  <c r="B27" i="5"/>
  <c r="E71" i="5"/>
  <c r="C32" i="5"/>
  <c r="F41" i="5"/>
  <c r="E62" i="5"/>
  <c r="D50" i="5"/>
  <c r="D45" i="5"/>
  <c r="E46" i="5"/>
  <c r="B43" i="5"/>
  <c r="B66" i="5"/>
  <c r="B58" i="5"/>
  <c r="D38" i="5"/>
  <c r="E37" i="5"/>
  <c r="B31" i="5"/>
  <c r="F62" i="5"/>
  <c r="C57" i="5"/>
  <c r="C31" i="5"/>
  <c r="C41" i="5"/>
  <c r="F60" i="5"/>
  <c r="D41" i="5"/>
  <c r="B71" i="5"/>
  <c r="D55" i="5"/>
  <c r="E65" i="5"/>
  <c r="C72" i="5"/>
  <c r="D42" i="5"/>
  <c r="B53" i="5"/>
  <c r="F31" i="5"/>
  <c r="F29" i="5"/>
  <c r="B24" i="5"/>
  <c r="C67" i="5"/>
  <c r="C64" i="5"/>
  <c r="B33" i="5"/>
  <c r="B55" i="5"/>
  <c r="C68" i="5"/>
  <c r="D52" i="5"/>
  <c r="E61" i="5"/>
  <c r="C50" i="5"/>
  <c r="D30" i="5"/>
  <c r="E26" i="5"/>
  <c r="B44" i="5"/>
  <c r="B51" i="5"/>
  <c r="D66" i="5"/>
  <c r="D63" i="5"/>
  <c r="B34" i="5"/>
  <c r="C53" i="5"/>
  <c r="B67" i="5"/>
  <c r="C65" i="5"/>
  <c r="E63" i="5"/>
  <c r="F24" i="5"/>
  <c r="B45" i="5"/>
  <c r="C39" i="5"/>
  <c r="C48" i="5"/>
  <c r="F49" i="5"/>
  <c r="E56" i="5"/>
  <c r="E40" i="5"/>
  <c r="E67" i="5"/>
  <c r="D24" i="5"/>
  <c r="F52" i="5"/>
  <c r="B49" i="5"/>
  <c r="B37" i="5"/>
  <c r="C42" i="5"/>
  <c r="F45" i="5"/>
  <c r="E58" i="5"/>
  <c r="F59" i="5"/>
  <c r="D57" i="5"/>
  <c r="C35" i="5"/>
  <c r="C54" i="5"/>
  <c r="F43" i="5"/>
  <c r="D37" i="5"/>
  <c r="C69" i="5"/>
  <c r="B25" i="5"/>
  <c r="C45" i="5"/>
  <c r="D69" i="5"/>
  <c r="F66" i="5"/>
  <c r="B41" i="5"/>
  <c r="E29" i="5"/>
  <c r="D73" i="5"/>
  <c r="D36" i="5"/>
  <c r="F71" i="5"/>
  <c r="D62" i="5"/>
  <c r="D68" i="5"/>
  <c r="B50" i="5"/>
  <c r="C46" i="5"/>
  <c r="B52" i="5"/>
  <c r="F40" i="5"/>
  <c r="D40" i="5"/>
  <c r="D74" i="5"/>
  <c r="B46" i="5"/>
  <c r="F33" i="5"/>
  <c r="D46" i="5"/>
  <c r="F27" i="5"/>
  <c r="E49" i="5"/>
  <c r="F70" i="5"/>
  <c r="C73" i="5"/>
  <c r="E59" i="5"/>
  <c r="F36" i="5"/>
  <c r="C33" i="5"/>
  <c r="B57" i="5"/>
  <c r="F56" i="5"/>
  <c r="B70" i="5"/>
  <c r="F65" i="5"/>
  <c r="D33" i="5"/>
  <c r="B29" i="5"/>
  <c r="F35" i="5"/>
  <c r="E28" i="5"/>
  <c r="E35" i="5"/>
  <c r="F44" i="5"/>
  <c r="C27" i="5"/>
  <c r="F47" i="5"/>
  <c r="F28" i="5"/>
  <c r="F58" i="5"/>
  <c r="F38" i="5"/>
  <c r="B72" i="5"/>
  <c r="B38" i="5"/>
  <c r="D65" i="5"/>
  <c r="C30" i="5"/>
  <c r="E72" i="5"/>
  <c r="C55" i="5"/>
  <c r="C24" i="5"/>
  <c r="D64" i="5"/>
  <c r="F30" i="5"/>
  <c r="E52" i="5"/>
  <c r="C61" i="5"/>
  <c r="D31" i="5"/>
  <c r="E47" i="5"/>
  <c r="B47" i="5"/>
  <c r="F73" i="5"/>
  <c r="F64" i="5"/>
  <c r="B59" i="5"/>
  <c r="C28" i="5"/>
  <c r="F63" i="5"/>
  <c r="C23" i="5"/>
  <c r="D54" i="5"/>
  <c r="B68" i="5"/>
  <c r="E68" i="5"/>
  <c r="B69" i="5"/>
  <c r="B35" i="5"/>
  <c r="B64" i="5"/>
  <c r="E69" i="5"/>
  <c r="D71" i="5"/>
  <c r="D58" i="5"/>
  <c r="D56" i="5"/>
  <c r="E48" i="5"/>
  <c r="D48" i="5"/>
  <c r="C51" i="5"/>
  <c r="D60" i="5"/>
  <c r="B42" i="5"/>
  <c r="E25" i="5"/>
  <c r="E74" i="5"/>
  <c r="F42" i="5"/>
  <c r="E57" i="5"/>
  <c r="E36" i="5"/>
  <c r="E27" i="5"/>
  <c r="F53" i="5"/>
  <c r="F26" i="5"/>
  <c r="D59" i="5"/>
  <c r="C43" i="5"/>
  <c r="E55" i="5"/>
  <c r="F51" i="5"/>
  <c r="C37" i="5"/>
  <c r="F67" i="5"/>
  <c r="E30" i="5"/>
  <c r="F57" i="5"/>
  <c r="F25" i="5"/>
  <c r="E66" i="5"/>
  <c r="F37" i="5"/>
  <c r="F54" i="5"/>
  <c r="B40" i="5"/>
  <c r="B61" i="5"/>
  <c r="D53" i="5"/>
  <c r="B36" i="5"/>
  <c r="B56" i="5"/>
  <c r="D32" i="5"/>
  <c r="F39" i="5"/>
  <c r="B54" i="5"/>
  <c r="D29" i="5"/>
  <c r="E24" i="5"/>
  <c r="B73" i="5"/>
  <c r="E42" i="5"/>
  <c r="C34" i="5"/>
  <c r="E53" i="5"/>
  <c r="F61" i="5"/>
  <c r="E64" i="5"/>
  <c r="E50" i="5"/>
  <c r="E38" i="5"/>
  <c r="C71" i="5"/>
  <c r="C62" i="5"/>
  <c r="F72" i="5"/>
  <c r="D47" i="5"/>
  <c r="E54" i="5"/>
  <c r="E73" i="5"/>
  <c r="C70" i="5"/>
  <c r="D70" i="5"/>
  <c r="C26" i="5"/>
  <c r="F50" i="5"/>
  <c r="D72" i="5"/>
  <c r="D34" i="5"/>
  <c r="E43" i="5"/>
  <c r="C29" i="5"/>
</calcChain>
</file>

<file path=xl/sharedStrings.xml><?xml version="1.0" encoding="utf-8"?>
<sst xmlns="http://schemas.openxmlformats.org/spreadsheetml/2006/main" count="628" uniqueCount="349">
  <si>
    <t xml:space="preserve"> </t>
  </si>
  <si>
    <t>UPRN</t>
  </si>
  <si>
    <t>Fire Risk Assessment (FRA)</t>
  </si>
  <si>
    <t>Regulatory Reform (Fire Safety) Order 2005</t>
  </si>
  <si>
    <t>Next review due on *:</t>
  </si>
  <si>
    <t>As FRA program</t>
  </si>
  <si>
    <t>Date of FRA:</t>
  </si>
  <si>
    <t>Responsible person (e.g. housing provider):</t>
  </si>
  <si>
    <t>Chief Executive, Barnet Homes</t>
  </si>
  <si>
    <t>Fire Risk Assessor</t>
  </si>
  <si>
    <r>
      <t xml:space="preserve">The Fire Risk Assessment was undertaken by Mr </t>
    </r>
    <r>
      <rPr>
        <b/>
        <sz val="10"/>
        <color indexed="12"/>
        <rFont val="Arial"/>
        <family val="2"/>
      </rPr>
      <t>Philip Holmes</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</si>
  <si>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(include relevant professional memberships and/or qualifications)</t>
  </si>
  <si>
    <t>Address of premises:</t>
  </si>
  <si>
    <t>Person managing fire safety for the premises:</t>
  </si>
  <si>
    <t>Health &amp; Safety Manager</t>
  </si>
  <si>
    <t>Did you consult with any other individual during the FRA?</t>
  </si>
  <si>
    <t>No</t>
  </si>
  <si>
    <t>If yes, provide</t>
  </si>
  <si>
    <t>Name</t>
  </si>
  <si>
    <t>Position within company</t>
  </si>
  <si>
    <t>Recommended review date:</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</si>
  <si>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</si>
  <si>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Euro Compliance Limited</t>
  </si>
  <si>
    <t>Company Registration: 06353434</t>
  </si>
  <si>
    <t>Members of the Institute of Fire Engineers</t>
  </si>
  <si>
    <t>Yes</t>
  </si>
  <si>
    <t>Premises:</t>
  </si>
  <si>
    <t>FRA undertaken on (date):</t>
  </si>
  <si>
    <t>Risk rating</t>
  </si>
  <si>
    <t>Moderate</t>
  </si>
  <si>
    <t>Risk rating legend</t>
  </si>
  <si>
    <t>Trivial</t>
  </si>
  <si>
    <t>The works listed in this report (Action Plan) are recommended to reduce the level of risk to (or maintain it at) Tolerable</t>
  </si>
  <si>
    <t>Tolerable</t>
  </si>
  <si>
    <t>Extent of common areas</t>
  </si>
  <si>
    <t>Substantial</t>
  </si>
  <si>
    <t>Intolerable</t>
  </si>
  <si>
    <r>
      <t>Details of building construction</t>
    </r>
    <r>
      <rPr>
        <sz val="7"/>
        <rFont val="Arial"/>
        <family val="2"/>
      </rPr>
      <t xml:space="preserve"> (approx. age, structure, cladding, walls, roof)</t>
    </r>
  </si>
  <si>
    <t>Low</t>
  </si>
  <si>
    <t>Unusually low likelihood of fire as a result of negligible potential sources of ignition.</t>
  </si>
  <si>
    <t>Medium</t>
  </si>
  <si>
    <t>Normal fire hazards (e.g. potential ignition sources) for this type of occupancy, with fire hazards generally subject to appropriate controls (other than minor shortcomings).</t>
  </si>
  <si>
    <t>High</t>
  </si>
  <si>
    <t>Lack of adequate controls applied to one or more significant fire hazards, such as to result in significant increases in likelihood of fire.</t>
  </si>
  <si>
    <t>Slight harm</t>
  </si>
  <si>
    <t>Outbreak of fire unlikely to result in serious injury or death of any occupant (other than an occupant sleeping in a room in which a fire occurs).</t>
  </si>
  <si>
    <r>
      <t xml:space="preserve">Details of building layout </t>
    </r>
    <r>
      <rPr>
        <sz val="7"/>
        <rFont val="Arial"/>
        <family val="2"/>
      </rPr>
      <t>(number of flats, floors, staircases, lifts, etc.)</t>
    </r>
  </si>
  <si>
    <t>Moderate harm</t>
  </si>
  <si>
    <t>Outbreak of fire could foreseeably result in injury (including serious injury) of one or more occupants, but it is unlikely to involve multiple fatalities.</t>
  </si>
  <si>
    <t>Extreme harm</t>
  </si>
  <si>
    <t>Significant potential for serious injury or death of one or more occupants.</t>
  </si>
  <si>
    <t>Risk level</t>
  </si>
  <si>
    <t>Action and timescale</t>
  </si>
  <si>
    <t>No action is required and no detailed records need be kept.</t>
  </si>
  <si>
    <t>No major additional controls required. However, there might be a need for improvements that involve minor or limited cost.</t>
  </si>
  <si>
    <t>How are occupants who warrant special consideration identified?</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</si>
  <si>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</si>
  <si>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In the event of an emergency vulnerability is obtained from the OHMS database available to the Barnet Homes Emergency Officer</t>
  </si>
  <si>
    <t>Considerable resources might have to be allocated to reduce the risk. If the building is unoccupied it should not be occupied until the risk has been reduced. If the building is occupied, urgent action should be taken.</t>
  </si>
  <si>
    <r>
      <t>Any other relevant information</t>
    </r>
    <r>
      <rPr>
        <sz val="7"/>
        <rFont val="Arial"/>
        <family val="2"/>
      </rPr>
      <t xml:space="preserve"> (including previous fire loss experience)</t>
    </r>
  </si>
  <si>
    <t xml:space="preserve">Barnet Homes Fire Policy and Procedure document forms part of the organisations' Health &amp; Safety Policy and is reviewed by the Board on an annual basis.
</t>
  </si>
  <si>
    <t>Building (or relevant areas) should not be occupied until the risk is reduced.</t>
  </si>
  <si>
    <t>Areas where access was not available</t>
  </si>
  <si>
    <t>Priority</t>
  </si>
  <si>
    <t>Description</t>
  </si>
  <si>
    <t>Timescale</t>
  </si>
  <si>
    <t>Over-All Block Risk Rating</t>
  </si>
  <si>
    <t>P0</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</si>
  <si>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</si>
  <si>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Within 10 days</t>
  </si>
  <si>
    <t>Any</t>
  </si>
  <si>
    <t>Direct Labour</t>
  </si>
  <si>
    <t>P1</t>
  </si>
  <si>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</si>
  <si>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Within 6 months</t>
  </si>
  <si>
    <t>M &amp; E</t>
  </si>
  <si>
    <t>P1+</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</si>
  <si>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</si>
  <si>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Within 1 year</t>
  </si>
  <si>
    <t>n/k</t>
  </si>
  <si>
    <t>TSO &amp; ESO</t>
  </si>
  <si>
    <t>P2</t>
  </si>
  <si>
    <r>
      <t xml:space="preserve">Where an immediate risk to fire safety is not present but improvements/actions are necessary to maintain the essential systems and standards.  
</t>
    </r>
    <r>
      <rPr>
        <b/>
        <sz val="9"/>
        <color indexed="10"/>
        <rFont val="Arial"/>
        <family val="2"/>
      </rPr>
      <t>Note - PLANNED WORKS TEAM DELIVERY</t>
    </r>
  </si>
  <si>
    <t>Within 2 years</t>
  </si>
  <si>
    <t>n/a</t>
  </si>
  <si>
    <t>H &amp; S</t>
  </si>
  <si>
    <t>P3</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</si>
  <si>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</si>
  <si>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 xml:space="preserve">To be placed onto a Planned Improvement programme within 3 months of being identified, and works completed within 5 years </t>
  </si>
  <si>
    <t>Asbestos Team</t>
  </si>
  <si>
    <t>P4</t>
  </si>
  <si>
    <t>Relates to continuing managerial responsibility or recognised best practice guidance.</t>
  </si>
  <si>
    <t>Management/procedural</t>
  </si>
  <si>
    <t>Ongoing</t>
  </si>
  <si>
    <t>FRA Team</t>
  </si>
  <si>
    <t>FIRE RISK ASSESSMENT</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</si>
  <si>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</si>
  <si>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 xml:space="preserve">FRA date: </t>
  </si>
  <si>
    <t>Question</t>
  </si>
  <si>
    <t>Fire safety measures</t>
  </si>
  <si>
    <t>Yes/No
n/k - n/a</t>
  </si>
  <si>
    <t>Location and comment</t>
  </si>
  <si>
    <t>Details</t>
  </si>
  <si>
    <t>Ongoing from last FRA?</t>
  </si>
  <si>
    <t>Completed date</t>
  </si>
  <si>
    <t>Hazard identification - housekeeping</t>
  </si>
  <si>
    <t>Are combustibles separated from ignition sources?</t>
  </si>
  <si>
    <t>Is unnecessary storage of combustible materials/waste avoided?</t>
  </si>
  <si>
    <t>Are hazardous materials stored appropriately?</t>
  </si>
  <si>
    <t>Hazard identification - arson</t>
  </si>
  <si>
    <t>Are premises secure against arson by outsiders?</t>
  </si>
  <si>
    <t>There is no secure entry system fitted to this block and it is recommended that one is fitted in order to reduce the risk of arson, in line with Barnet Homes policy and level of arson risk for the area.</t>
  </si>
  <si>
    <t>Are bins secured and stored in a suitable location?</t>
  </si>
  <si>
    <t>Refuse bins are too close to the means of escape and need to be relocated in a secure area away from the building.</t>
  </si>
  <si>
    <t>Is fire load close to the premises minimised?</t>
  </si>
  <si>
    <t>Hazard identification - smoking</t>
  </si>
  <si>
    <t>Smoking in inappropriate places.</t>
  </si>
  <si>
    <t>Hazard identification - any other issues - specify</t>
  </si>
  <si>
    <t>Is loft hatch secured</t>
  </si>
  <si>
    <t>Means of escape</t>
  </si>
  <si>
    <t>Is escape route design satisfactory? (see Home Office guides)</t>
  </si>
  <si>
    <t>The escape stair is satisfactory for the number of persons expected in the building at any given time</t>
  </si>
  <si>
    <t>Are escape routes clear and unobstructed?</t>
  </si>
  <si>
    <t>Is number and provision of exits adequate?</t>
  </si>
  <si>
    <t>The number of fire exits are adequate for the number of persons expected to be in the building as per the tables in Approved Document B Building Regulations.</t>
  </si>
  <si>
    <t>Are doors on escape routes easily opened?</t>
  </si>
  <si>
    <t>Are travel distances satisfactory - single and two-way?</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</si>
  <si>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</si>
  <si>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t>Are escape routes separated (where appropriate)?</t>
  </si>
  <si>
    <t>Do escape routes lead to a place of safety?</t>
  </si>
  <si>
    <t>All escape routes lead to open air at ground level.</t>
  </si>
  <si>
    <t>Are corridors sub-divided (where appropriate)?</t>
  </si>
  <si>
    <t>Are floors free from slipping/tripping hazards?</t>
  </si>
  <si>
    <t>Is it considered that the building is provided with reasonable arrangements for means of escape of disabled people?</t>
  </si>
  <si>
    <t xml:space="preserve">All stair nosings should be easily identifiable to visually impaired and blind persons as a matter of duty of care and should achieve the Light Reflectance Values as set out in ADM (a LRV of +30) particularly as this staircase is the main means of escape in the event of fire. </t>
  </si>
  <si>
    <t>Emergency escape lighting</t>
  </si>
  <si>
    <t>Is emergency escape lighting coverage sufficient (internal and external)?</t>
  </si>
  <si>
    <t xml:space="preserve">Whilst the building would not necessarily require emergency lighting under Building Regulations it should be noted that the escape route (staircase) requires suitable escape route lighting system and should be fitted with a low level way guidance system to ensure that occupants can see for their means of escape in accordance with Article 14(2)(h) the RRFSO which requires an escape route to be provided with illumination of an adequate intensity.
The system should be either LED or photoluminescent and fitted to BS5266-1 for system design, BS5266-2 for LED or BS5266-6 and BS ISO16069:2017 for photoluminescent.
Refer to CIBSE Fire Guide E paragraph 7.8.4.
</t>
  </si>
  <si>
    <t>Is emergency escape lighting in good working order?</t>
  </si>
  <si>
    <t>Signage</t>
  </si>
  <si>
    <t>Is there adequate provision of fire safety signs and notices?</t>
  </si>
  <si>
    <t>No Fire Action Notice is displayed.  Display Fire Action Notices in prominent positions throughout the premises.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</si>
  <si>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</si>
  <si>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</si>
  <si>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</si>
  <si>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</si>
  <si>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</si>
  <si>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</si>
  <si>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r>
      <t xml:space="preserve">Is the level of compartmentation adequate?
</t>
    </r>
    <r>
      <rPr>
        <i/>
        <sz val="9"/>
        <color theme="1" tint="0.34998626667073579"/>
        <rFont val="Arial"/>
        <family val="2"/>
      </rPr>
      <t>(Special consideration should be given to converted or non 'purpose built' premises.)</t>
    </r>
  </si>
  <si>
    <t>Are linings appropriate to limit fire spread?</t>
  </si>
  <si>
    <t xml:space="preserve">Where required, are dampers provided? </t>
  </si>
  <si>
    <t>Fire fighting equipment</t>
  </si>
  <si>
    <t>Provision, accessibility and condition of portable fire extinguishers</t>
  </si>
  <si>
    <t>Provision and condition of other fire extinguishing systems</t>
  </si>
  <si>
    <t>Are dry/wet risers in good order?</t>
  </si>
  <si>
    <t>Is fireman's switch working correctly?</t>
  </si>
  <si>
    <t>Other issues</t>
  </si>
  <si>
    <t>Roof void?</t>
  </si>
  <si>
    <t>It is recommended that a roof void survey is carried out.</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</si>
  <si>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</si>
  <si>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</si>
  <si>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</si>
  <si>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</si>
  <si>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</si>
  <si>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t>Management and maintenance</t>
  </si>
  <si>
    <t>Management/maintenance</t>
  </si>
  <si>
    <t>Premises management</t>
  </si>
  <si>
    <t>Is there a suitable record of fire safety arrangements available?</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</si>
  <si>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</si>
  <si>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</si>
  <si>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There is no evidence of communication to the resident of what to do in the event of fire. We would suggest informing residents to "Stay Safe" in the event of fire and leave if they feel endangered by a fire.</t>
  </si>
  <si>
    <t>Has any liaison taken place with the local fire and rescue service?</t>
  </si>
  <si>
    <t>Barnet Homes take a proactive approach to fire risk assessment and liaise with the local fire authority on best practice.</t>
  </si>
  <si>
    <t>Training</t>
  </si>
  <si>
    <t>Do staff receive induction and/or annual fire safety refresher training?</t>
  </si>
  <si>
    <t>Staff are given initial fire safety training on induction into the organisation and periodic training thereafter. Training records are held centrally within the HR Department.</t>
  </si>
  <si>
    <t>If drills are considered appropriate, are they carried out at regular intervals?</t>
  </si>
  <si>
    <t>Maintenance checks</t>
  </si>
  <si>
    <t>Are the premises generally well maintained?</t>
  </si>
  <si>
    <t>The building appears to be generally well maintained with some minor defects that form part of the action plan</t>
  </si>
  <si>
    <t>Do appropriate regular checks take place?</t>
  </si>
  <si>
    <t xml:space="preserve">Regular checks of the premises are carried out and any defects reported to the building maintenance office. </t>
  </si>
  <si>
    <t>Is the alarm system adequately maintained?</t>
  </si>
  <si>
    <t>There is no communal fire alarm.</t>
  </si>
  <si>
    <t>Is the escape lighting adequately maintained?</t>
  </si>
  <si>
    <t>Are fire extinguishers adequately maintained?</t>
  </si>
  <si>
    <t>Are rising mains adequately maintained?</t>
  </si>
  <si>
    <t>Are fireman lifts adequately maintained?</t>
  </si>
  <si>
    <t>Is the sprinkler system adequately maintained?</t>
  </si>
  <si>
    <t>Is the lightning protection system adequately maintained?</t>
  </si>
  <si>
    <t>Records</t>
  </si>
  <si>
    <t>Are fire safety maintenance records available for the premises?</t>
  </si>
  <si>
    <t>Not available on site. Fire safety records are held centrally at Barnet Homes and are available online.</t>
  </si>
  <si>
    <t>Are fire drills recorded?</t>
  </si>
  <si>
    <t>Is fire safety training recorded?</t>
  </si>
  <si>
    <t>Are fire alarm tests recorded?</t>
  </si>
  <si>
    <t>Are emergency escape lighting tests recorded?</t>
  </si>
  <si>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</si>
  <si>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</si>
  <si>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</si>
  <si>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</si>
  <si>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</si>
  <si>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To be placed onto a Planned Improvement programme within 3 months of being identified, and works completed within 5 years.</t>
  </si>
  <si>
    <r>
      <rPr>
        <b/>
        <sz val="16"/>
        <rFont val="Arial"/>
        <family val="2"/>
      </rPr>
      <t>FIRE RISK ASSESSMENT</t>
    </r>
    <r>
      <rPr>
        <b/>
        <sz val="18"/>
        <rFont val="Arial"/>
        <family val="2"/>
      </rPr>
      <t xml:space="preserve">
ACTION PLAN</t>
    </r>
  </si>
  <si>
    <t>Action to be taken</t>
  </si>
  <si>
    <t>Ongoing from last FRA</t>
  </si>
  <si>
    <t>KeyID</t>
  </si>
  <si>
    <t>Ownership</t>
  </si>
  <si>
    <t>STANDARD FIRE RISK ASSESSMENT TEXT</t>
  </si>
  <si>
    <t>Question No.</t>
  </si>
  <si>
    <t>The loft hatch is NOT secure and there are no fittings (hasp &amp; staple, shoot bolt or padlock present). It is recommended that these are fitted and that the loft hatch is secured.</t>
  </si>
  <si>
    <t>The travel distances are satisfactory as per the recommendations in Approved Document B</t>
  </si>
  <si>
    <t>Unable to open and inspect the electrical  intake cupboard as it would not open using local authority keys FB1, FB2 or FB4. It is recommended that the existing lock is removed and replaced with a local authority lock/padlock and that at the same time the intake cupboard is inspected.</t>
  </si>
  <si>
    <t>1 protected staircase from all floors with ventilation provided by windows. The staircase walls are solid brick construction and would withstand the passage of fire for at least 1 hour.</t>
  </si>
  <si>
    <t>Fit 'Fire Door Keep Locked' and 'Danger Electricity' signs to the electrical intake cupboard</t>
  </si>
  <si>
    <t>Fit Fire Door Keep Locked signs and Danger Electricity signs to the electrical intake cupboards (x3)</t>
  </si>
  <si>
    <t>The alarm system appears to be in good working order. Check records that the system has been tested in accordance with BS5839-1</t>
  </si>
  <si>
    <t>It is recommended that a roof void survey should be carried out.</t>
  </si>
  <si>
    <t>No secure entry or fireman's switch fitted</t>
  </si>
  <si>
    <t>None noted at the time of the survey</t>
  </si>
  <si>
    <t>There is a secure entry system fitted to this block with CCTV.</t>
  </si>
  <si>
    <t>Bins are stored in a suitable location away from the building and locked in a secure store</t>
  </si>
  <si>
    <t>Bins are stored in a purpose built bin room within the building, however the doors are not locked leaving this area open to arson and unauthorised entry.  Secure doors against unauthorised entry.</t>
  </si>
  <si>
    <t>No evidence of fire load near premises.</t>
  </si>
  <si>
    <t>There are security grills fitted in front of the flat entrance door at flat 30 and it is recommended that it is (a) removed because it is on the landlord's demise or (b) it is adapted on the escape side so that it is easy to open without the use of a key - in line with the London Fire Brigade's Guidance Note GN11. It should be noted that the reason for this recommendation is so that in the event of a fire the occupants can escape from the fire quickly without having to search for a key.</t>
  </si>
  <si>
    <t>Fit Emergency Door Release Green Box adjacent to main exit door.</t>
  </si>
  <si>
    <t xml:space="preserve">Exit door does not release on activation of the electronic door release button, we would recommend further investigation to ascertain if the magnetic lock has magnetised over a period of time and needs to be replaced. Alternatively fit a lever latch mechanism that can be released electronically or manually. </t>
  </si>
  <si>
    <t>The travel distances are not satisfactory as per the recommendations in Approved Document B and additional means of escape are required.</t>
  </si>
  <si>
    <t>Are escape routes adequately protected?
Consider: storage and electrical cupboards, refuse chutes, fire doors (incl. provision, location, self-closers, strips and seals, condition), stair ventilation</t>
  </si>
  <si>
    <t>Flats 1,2,3, are not FD30S doors and should be replaced with certified FD30S doorset by a UKAS accredited door manufacturer which should be fitted in accordance by a third party accredited fire door installer to BS8214 that should be provided with a valid installation certificate.</t>
  </si>
  <si>
    <t>The UPVC windows on the balconies are at a height  of 950mm to the sill level and they are not fire rated and should therefore be at a height of 1100m. It is recommended that they are replaced with fire rated pyroglass that is insulated in any future improvement works program.</t>
  </si>
  <si>
    <t>The vent holes above all the flat entrance doors are not fire/smoke rated this should be filled with a fire retardant material so as to maintain the compartmentation.</t>
  </si>
  <si>
    <t>Replace the warped fire door with cracked fire glass which leads to flats 7-11 &amp; fire door to flats 11-14 with a certified FD30S doorsets by a UKAS accredited door manufacturer which should be fitted in accordance by a third party accredited fire door installer to BS8214 that should be provided with a valid installation certificate.</t>
  </si>
  <si>
    <t>The flat windows on the first and second floors are not fire rated or insulated up to 1.1m from deck level, it is a requirement to protect the escape route from fire and therefore the height of the fire rated and insulated materials must be raised to 1.1 metres from the deck level.</t>
  </si>
  <si>
    <t>The electrical intake is not fire rated and it is recommended that a suitable fire rated enclosure is provided with a UKAS certified provider.</t>
  </si>
  <si>
    <t>The vent hole in ground floor lobby is not fire rated and should be repaired/replaced with a fire resisting material so as to maintain adequate compartmentation.</t>
  </si>
  <si>
    <t>There is a breach in compartment wall above Flats 9 &amp; 10,  this should be repaired with a fire retardant material so as to maintain the compartmentation.</t>
  </si>
  <si>
    <t>Replace missing Letterbox cover on Flat 40 with fire rated type with smoke seal.</t>
  </si>
  <si>
    <t>Confirmation is required that hatches adjacent to Flat Entry Doors are fire rated, if not they need to be provided with a 30 minute fire rated material fitted by a third party accredited fire stopping company.</t>
  </si>
  <si>
    <t>The lock on the electrical intake cupboard is broken. It is recommended that the existing lock is removed and replaced with a local authority lock/padlock.</t>
  </si>
  <si>
    <t>The toplites over all 6 flat doors are not fire rated and should be replaced with fire rated materials that have tested to BS476-22.</t>
  </si>
  <si>
    <t xml:space="preserve">The electrical intake cupboard door is not a fire rated door and it is recommended that it is replaced with a UKAS certified FD30S doorset which should be fitted in accordance to BS8214 this should be fitted by third party accredited fire door installer who must provide primary test evidence for the door and an installation certificate.  </t>
  </si>
  <si>
    <t>There is a hole in the ceiling of the electrical intake cupboard and this should be fire stopped by a third party accredited company.</t>
  </si>
  <si>
    <t>Pram shed doors and wall not fire rated. The doors should be replaced with certified FD30S doorset by a UKAS accredited door manufacturer which should be fitted in accordance by a third party accredited fire door installer to BS8214 that should be provided with a valid installation certificate along with fire resistant walls.</t>
  </si>
  <si>
    <t>Confirmation is required that panels under windows between floors are fire rated. Alternatively ensure an LD2 alarm system is fitted to all flats and the main core escape route is fully protected.</t>
  </si>
  <si>
    <t>First floor Lobby Door is not closing fully. Instruct a third party accredited fire door fitter to adjust the door so it self closes correctly.</t>
  </si>
  <si>
    <t>Window to Flats 22 &amp; 24 is within 1.8m of the escape route.  It is recommended that they are replaced with fire rated pyroglass that is insulated in any future improvement works program.</t>
  </si>
  <si>
    <t xml:space="preserve">The first floor lobby fire door has a letter box installed in it , and is no longer of FD30S integrity 
It is therefore recommended that this doorset is replaced with UKAS certified FD30S doorset which has been tested to BS476-22. The Doorset should be fitted in accordance to the manufacturer's installation instructions. </t>
  </si>
  <si>
    <t>Bin chutes require new smoke seals.</t>
  </si>
  <si>
    <t>Fusible Link Shutter required on Dust Chute in ground floor Bin Room.</t>
  </si>
  <si>
    <t>Corridors are excessive in length and require dividing doors with a UKAS certified FD30S doorset which should be fitted in accordance to BS8214.</t>
  </si>
  <si>
    <t>Photoluminescent stair treads fitted.</t>
  </si>
  <si>
    <t xml:space="preserve">All stair nosings are identifiable including visually impaired and blind persons as they have been fitted with a ecobriteULTRA high grade photoluminescent stair tread which is part of a BS ISO 16069 safety way guidance system it will also cover the Light Reflectance Values as set out in ADM (a LRV of +30) and as such will provide a safe means of escape in accordance with Article 14 of the RRFSO. </t>
  </si>
  <si>
    <t xml:space="preserve">The stair nosing is contrasted with a 50mm yellow nose that will provide +30 LRV in normal lighting. However a high grade photoluminescent stair tread which is part of a BS ISO 16069 safety way guidance system should be provided in order to provide a safe means of escape in accordance with Article 14 of the RRFSO. </t>
  </si>
  <si>
    <t xml:space="preserve">In the event of a fire high level lighting is obscured to the point of no longer being visible thus leaving the area below the smoke layer in darkness (refer to Clause 6.4 of BS5266-1). Therefore, a suitable escape route lighting system should be fitted at low level to ensure that occupants can see for their means of escape in accordance with Article 14(2)(h) the RRFSO which requires an escape route to be provided with illumination of an adequate intensity.
The system should be either powered or photoluminescent and fitted to and BS ISO16069:2017 Clause 6 for electrically powered and Clause 7 for photoluminescent systems.
Refer to CIBSE Guide E Fire Safety Engineering Guide paragraph 7.8.4. which states systems can be "powered or photoluminescent."
</t>
  </si>
  <si>
    <t>There is no emergency lighting fitted in this building. It is therefore recommended that a low level emergency escape lighting system is fitted throughout the premises, including low level signage (Rule 43 recommendation). Consideration should be given to fitting a photoluminescent safety way guidance system which should be fitted in accordance to Clause 7 of BS ISO16069:2017 this can be fitted instead of electrically powered systems as stated within CIBSE Fire Guide E paragraph 7.8.4. which in turn will satisfy the requirements of Article14(2)(h) of the RRFSO.</t>
  </si>
  <si>
    <t>Not deemed necessary for this type of property.</t>
  </si>
  <si>
    <t>Yes, however, it is fitted in the smoke reservoirs please see item 20.</t>
  </si>
  <si>
    <t>The emergency lights appear to be in good order however this cannot be guaranteed as there is no evidence of any test records or test certificate.</t>
  </si>
  <si>
    <t>Fit directional signage on ground floor, staircase and 10th floor lobby.  Fit floor markers on stairs and lift landings on 10th floor.</t>
  </si>
  <si>
    <t>There is a BS5839-1 system fitted which appears to be L?</t>
  </si>
  <si>
    <t>There is currently no fire alarm fitted to the communal space. It is not deemed necessary to fit a communal fire alarm.</t>
  </si>
  <si>
    <t>In accordance with Article 13 of the RRFSO it is deemed that adequate protection is provided if the flats have an LD2 system (this would include all bedrooms), therefore recommend LD2 system is fitted to all flats because compartmentation cannot be guaranteed from flat to flat.</t>
  </si>
  <si>
    <t xml:space="preserve">In accordance with Article 13 of the RRFSO it is deemed that adequate protection is provided if the flats have an LD2 system (this would include all bedrooms).
It was unknown at the time of the survey if all flats have been fitted with LD2. 
Reference BS5839-6:2013 Clause 4, 7, 8, 9 and Annex A.
As the compartmentation cannot be fully guaranteed within this type of building all flats should be equipped with an LD2 detection system this way if smoke percolates from flat to flat all residents will be alerted.
</t>
  </si>
  <si>
    <t>Due to the complexity and layout of the building and the associated risks it would be deemed necessary to fit a Part 1 Part 6 mixed system, the cause and effect should be determined by Euro Compliance.
Whilst there may be a stay put policy in place there could also be a point when full evacuation would be required and this would be reflected within the cause and effect of the fire alarm.</t>
  </si>
  <si>
    <t>It should also be noted that it is Barnet Homes policy to keep the communal areas sterile of any combustibles. In addition it would also be detrimental to Barnet Homes 'Stay put' policy.
Therefore a communal fire alarm is not required.</t>
  </si>
  <si>
    <t xml:space="preserve">In accordance with Article 13 of the RRFSO it is deemed that adequate protection is provided if the flats have an LD2 system (this would include all bedrooms).
It was unknown at the time of the survey if all flats have been fitted with LD2. 
As the compartmentation cannot be fully guaranteed within this type of building all flats should be equipped with an LD2 detection system this way if smoke percolates from flat to flat all residents will be alerted. 
Due to the complexity and layout of the building and the associated risks it would be deemed necessary to fit a Part 1 Part 6 mixed system (L3/LD2), the cause and effect should be determined by Euro Compliance.
</t>
  </si>
  <si>
    <t>There is no evidence that the Fire Alarm test has been carried out. Make provision for the alarm to be tested in accordance with BS5839-1 weekly and annually.</t>
  </si>
  <si>
    <t>Is the level of compartmentation adequate?
(Special consideration should be given to converted or non 'purpose built' premises.)</t>
  </si>
  <si>
    <t>The building has internal stacks and therefore we would recommend that a sample survey of 2 or more flats is carried out to ensure that the compartmentation levels between flats is adequate. In addition, all service ducts on the ceilings from all flats require further investigation to confirm compartmentation levels.</t>
  </si>
  <si>
    <t>A survey needs to be carried out above the false ceilings to ensure that the compartmentation has not been breached.</t>
  </si>
  <si>
    <t>There is paint delamination on the ceilings in this block this should be removed and the ceilings redecorated with a flame retardant coating to prevent flashover from occurring.</t>
  </si>
  <si>
    <t>There is wood chip on the walls in this building this should be removed and the walls redecorated with a flame retardant coating to provide class 0.</t>
  </si>
  <si>
    <t>Confirmation required that paint is Class 0. If not then provide a class 0 system for all communal parts.</t>
  </si>
  <si>
    <t>Confirmation is required that external cladding and external wall behind cladding are fire rated.</t>
  </si>
  <si>
    <t>Confirmation is required that external cladding to the rear of the premises complies with current Building Regulations and has been installed correctly and tested.</t>
  </si>
  <si>
    <t>Unknown internal surveys required to ascertain if there is kitchen or bathroom vents that pass from flat to flat.</t>
  </si>
  <si>
    <t xml:space="preserve">The communal areas should be sterile areas and as such it is considered that fire extinguishers are not required. It should be noted that fire extinguishers would only be for the use of trained staff.
</t>
  </si>
  <si>
    <t>Unable to access the DRM outlet on the 10th floor and the inlet on the ground floor. Replace locks and carry out a follow up full visual inspection. Records should be checked to ascertain the date the DRM was last tested.</t>
  </si>
  <si>
    <t>Dry risers appeared to be in satisfactory order with no defects.</t>
  </si>
  <si>
    <t>Fireman's switch is defective repair/replace.</t>
  </si>
  <si>
    <t>The electrical intake cupboard was checked and clear and secured with an FB lock.</t>
  </si>
  <si>
    <t>There is no evidence of communication to the resident of what to do in the event of fire or the actuation of the fire alarm . We would suggest informing residents to Fully Evacuate in the event of fire or the fire alarm actuating, as compartmentation cannot be relied on.</t>
  </si>
  <si>
    <t>Are regular maintenance check carried out?</t>
  </si>
  <si>
    <t>Confirmation required that regular maintenance checks are carried out.</t>
  </si>
  <si>
    <t>There is a communal alarm that is not required for this type of property and should be removed if there is a stay put/stay safe strategy for the building.</t>
  </si>
  <si>
    <t>Consider installing domestic sprinkler systems in all flats.</t>
  </si>
  <si>
    <t>Article 22 RR(FS)O 2005 Other occupiers risk assessments.</t>
  </si>
  <si>
    <t xml:space="preserve">The ventilation grills on the escape route are below 1.1m and should be filled with a fire retardant material or should be relocated to a position above 1.1m. </t>
  </si>
  <si>
    <t>Fire Door opposite Flat 1 is not closing properly as it is catching on the carpet. Instruct a third party accredited fire door fitter to adjust the door so it self closes fully.</t>
  </si>
  <si>
    <t>The stair edges are not visually contrasted and it is recommended that every stair nosing should be highlighted with a minimum of a 25mm strip (if photoluminescent) or 50mm (if plain white or yellow) across the length of the front part of the step in order to achieve the required level of light reflectance +30 (LRV) (it should be noted that during darkened lighting conditions there will be a detrimental effect on the LRV with non photoluminescent stair treads). Consideration should be given to fitting Photoluminescent stair nosings and a way guidance system, which would remove the requirement for electrical emergency lighting. 
The nosing must have a suitable slip resistance to prevent slips, trips and falls which should be greater than a PTV of 36.</t>
  </si>
  <si>
    <t>In accordance with article 13 we would recommend the removal of all fire extinguishers as they pose a risk to all the residents who could use them inappropriately inflicting harm upon themselves and potentially those around them therefore we would recommend that these are removed and that a fire blanket/s is/are fitted in their place.</t>
  </si>
  <si>
    <t>Pursuant to Article 22, request Fire Risk Assessments for Ground Floor Commercial Premises to confirm there is adequate compartmentation between purpose groups.</t>
  </si>
  <si>
    <t>Other please fill in</t>
  </si>
  <si>
    <r>
      <rPr>
        <b/>
        <sz val="10"/>
        <color rgb="FF0000CC"/>
        <rFont val="Arial"/>
        <family val="2"/>
      </rPr>
      <t xml:space="preserve">              </t>
    </r>
    <r>
      <rPr>
        <b/>
        <u/>
        <sz val="10"/>
        <color rgb="FF0000CC"/>
        <rFont val="Arial"/>
        <family val="2"/>
      </rPr>
      <t>Text options</t>
    </r>
  </si>
  <si>
    <r>
      <t xml:space="preserve">Flat entrance doors 1, 3, 4, 5 and 6 (x5 in total) are GRP type Nan-Ya slab globally assessed fire doors. It should be noted that the fire risk surveyor and Barnet Homes are aware of the recent Government statement relating to these types of doors. The Government press release states </t>
    </r>
    <r>
      <rPr>
        <i/>
        <sz val="9"/>
        <color rgb="FF0000CC"/>
        <rFont val="Arial"/>
        <family val="2"/>
      </rPr>
      <t>"Housing Secretary updates Parliament on the fire door investigation and confirms experts advise the risk to public safety remains low."</t>
    </r>
    <r>
      <rPr>
        <sz val="9"/>
        <color rgb="FF0000CC"/>
        <rFont val="Arial"/>
        <family val="2"/>
      </rPr>
      <t xml:space="preserve"> To read the Government's full press release as well as other relevant guidance please visit </t>
    </r>
    <r>
      <rPr>
        <b/>
        <sz val="9"/>
        <color rgb="FF0000CC"/>
        <rFont val="Arial"/>
        <family val="2"/>
      </rPr>
      <t xml:space="preserve">https://www.gov.uk/government/news/update-on-fire-doors-investigation-risk-to-public-safety-remains-low 
</t>
    </r>
    <r>
      <rPr>
        <sz val="9"/>
        <color rgb="FF0000CC"/>
        <rFont val="Arial"/>
        <family val="2"/>
      </rPr>
      <t>It is nevertheless recommended that all of these GRP are replaced with UKAS certified FD30S doorsets which have been tested to BS476-22. Doorsets should be fitted in accordance to the manufacturer's installation instructions. It is recommended that these doors are replaced.</t>
    </r>
  </si>
  <si>
    <t>There were combustibles adjacent to flat 15 That had ignitions sources and they need to be cleared</t>
  </si>
  <si>
    <t>There were no combustibles noted by ignition sources  at time of survey.</t>
  </si>
  <si>
    <t>No Internal survey carried out.</t>
  </si>
  <si>
    <t>Yes/No/
NA/NK</t>
  </si>
  <si>
    <t>Comment</t>
  </si>
  <si>
    <t>Is the flat entrance door a 30 minute fire door?</t>
  </si>
  <si>
    <t>Does the flat entrance door have 3 steel hinges?</t>
  </si>
  <si>
    <t>Does the flat entrance door have intumescent strips and smoke seals?</t>
  </si>
  <si>
    <t>NA</t>
  </si>
  <si>
    <t>Does the flat entrance door have an adequate self-closing device?</t>
  </si>
  <si>
    <t>NK</t>
  </si>
  <si>
    <t>Is the hard-wired smoke detection fitted in the flat entrance hallway? 
(State if linked or independent from common alarm systems - if present)</t>
  </si>
  <si>
    <t>Does compartmentation between flat/common area appear adequate?</t>
  </si>
  <si>
    <t>Is there an internal protected lobby (FD20 doors) where required?</t>
  </si>
  <si>
    <t>Any further information from Surveyor:</t>
  </si>
  <si>
    <t>Insert picture</t>
  </si>
  <si>
    <t>None observed</t>
  </si>
  <si>
    <t>Where fitted</t>
  </si>
  <si>
    <t>None installed</t>
  </si>
  <si>
    <t>See 46</t>
  </si>
  <si>
    <t>See 5</t>
  </si>
  <si>
    <t>Registered office: Unit 9 Littleton House, Littleton Road, Ashford, Middlesex, TW15 1UU</t>
  </si>
  <si>
    <t>See 21</t>
  </si>
  <si>
    <t>Bins are stored in a suitable location away from the escape route</t>
  </si>
  <si>
    <t>03.10.19</t>
  </si>
  <si>
    <t>The escape stair is satisfactory for the number of persons expected in the building at any given time. 2 directions of escape , 2 staircases.</t>
  </si>
  <si>
    <t>Flat entrance doorsets are typically GRP type Nan-Ya slab globally assessed fire doors. It should be noted that the fire risk surveyor and Barnet Homes are aware of the recent Government statement relating to these types of doors. The Government press release states "Housing Secretary updates Parliament on the fire door investigation and confirms experts advise the risk to public safety remains low." To read the Government's full press release as well as other relevant guidance please visit https://www.gov.uk/government/news/update-on-fire-doors-investigation-risk-to-public-safety-remains-low 
It is nevertheless recommended that all of these GRP are replaced with UKAS certified FD30S doorsets which have been tested to BS476-22. Doorsets should be fitted in accordance to the manufacturer's installation instructions. It is recommended that these doors are replaced.</t>
  </si>
  <si>
    <t>Confirm testing of lightning protection</t>
  </si>
  <si>
    <t xml:space="preserve"> internal surveys required to ascertain if there are kitchen or bathroom vents that pass from flat to flat that require dampers</t>
  </si>
  <si>
    <t>Internal and external communal areas including the following:
entrances, exits, escape stairs, landings, lobbies, electrical intake/service cupboards, refuse areas. Ventilation -  OVs &amp; opening windows in staircases &amp; corridors</t>
  </si>
  <si>
    <t>Cross corridor fire doors provided on all floors</t>
  </si>
  <si>
    <t>The stair edges are not visually adequately contrasted and it is recommended that every stair nosing should be highlighted with a minimum of a 25mm strip (if photoluminescent) or 50mm (if plain white or yellow) across the length of the front part of the step in order to achieve the required level of light reflectance +30 (LRV) (it should be noted that during darkened lighting conditions there will be a detrimental effect on the LRV with non photoluminescent stair treads). Consideration should be given to fitting Photoluminescent stair nosings and a way guidance system, which would remove the requirement for electrical emergency lighting. 
The nosing must have a suitable slip resistance to prevent slips, trips and falls which should be greater than a PTV of 36.</t>
  </si>
  <si>
    <t>The emergency lights that have been installed appear to be in good order however this cannot be guaranteed as there is no evidence of any test records or test certificate.</t>
  </si>
  <si>
    <t xml:space="preserve">Fire Action Notices are displayed </t>
  </si>
  <si>
    <t>There emergency lighting fitted in this building is only partial and does not comply with current guidance It is therefore recommended that a low level emergency escape lighting system is fitted throughout the premises, including low level signage (Rule 43 recommendation). Consideration should be given to fitting a photoluminescent safety way guidance system which should be fitted in accordance to Clause 7 of BS ISO16069:2017 this can be fitted instead of electrically powered systems as stated within CIBSE Fire Guide E paragraph 7.8.4. which in turn will satisfy the requirements of Article14(2)(h) of the RRFSO.</t>
  </si>
  <si>
    <t>2 protected staircases from all floors with ventilation provided by windows &amp; OVs. The staircase walls are solid brick construction and would withstand the passage of fire for at least 1 hour.</t>
  </si>
  <si>
    <t xml:space="preserve">No evidence of electrical mains installation test. </t>
  </si>
  <si>
    <t>Residents Flats, Roof Void.</t>
  </si>
  <si>
    <t>Concrete framed with brick walls and a pitched roof , accomodation starts on the first floor . Ground floor accommodates a health centre.</t>
  </si>
  <si>
    <t>Flat entrance doors to 1,10,12 are not FD30S doors and should be replaced with certified FD30S doorset by a UKAS accredited door manufacturer which should be fitted in accordance by a third party accredited fire door installer to BS8214 that should be provided with a valid installation certificate.</t>
  </si>
  <si>
    <t xml:space="preserve">The roof hatch is secure by FB14 padlock </t>
  </si>
  <si>
    <t xml:space="preserve">None observed </t>
  </si>
  <si>
    <t>There are holes in the wall of the electrical intake cupboard and the door of the ground floor cleaners cupboard these should be fire stopped by a third party accredited company and the fire door replaced with an fd30s door</t>
  </si>
  <si>
    <t>The fire doorsets protecting the staircases and cross corridor doors on all floors are in need of maintenance , due to some doors missing intumescent strips and cold smoke seals , missing and cracked fire glazing , excessive gaps , not closing fully , service penetrations with large holes around the door frames and generally in a poor state of repair . An urgent survey of fire doorsets is required , repair / replace where necessary.</t>
  </si>
  <si>
    <t xml:space="preserve">Bin chutes on all floors require new smoke seals.the 1st floor dust hopper is missing , repare, replace where necessary. </t>
  </si>
  <si>
    <t xml:space="preserve">No evidence of testing of Rising Main , confirm testing </t>
  </si>
  <si>
    <t>None installed. Recommend firemans switch is installed to main entrance doors</t>
  </si>
  <si>
    <t>See 27</t>
  </si>
  <si>
    <t xml:space="preserve">Fire risk assessment is required from ground floor health centre, to establish that the compartmentation between purpose groups is adequate. </t>
  </si>
  <si>
    <t>no evidence of testing , confirm testing of Rising Main</t>
  </si>
  <si>
    <t>24 Flats, 6 Floors, 2 Staircases, 1 lift, rising main.</t>
  </si>
  <si>
    <t>B132A28</t>
  </si>
  <si>
    <t>March 1-24,  NW9 5UN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</si>
</sst>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409]d\-mmm\-yy;@"/>
  </numFmts>
  <fonts count="48" x14ac:knownFonts="1">
    <font>
      <sz val="10"/>
      <name val="Arial"/>
    </font>
    <font>
      <sz val="16"/>
      <name val="Arial"/>
      <family val="2"/>
    </font>
    <font>
      <sz val="8"/>
      <name val="Arial"/>
      <family val="2"/>
    </font>
    <font>
      <sz val="10"/>
      <color indexed="12"/>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color indexed="12"/>
      <name val="Arial"/>
      <family val="2"/>
    </font>
    <font>
      <b/>
      <sz val="14"/>
      <name val="Arial"/>
      <family val="2"/>
    </font>
    <font>
      <sz val="10"/>
      <name val="Arial"/>
      <family val="2"/>
    </font>
    <font>
      <sz val="9"/>
      <color indexed="9"/>
      <name val="Arial"/>
      <family val="2"/>
    </font>
    <font>
      <sz val="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i/>
      <sz val="9"/>
      <color theme="1" tint="0.34998626667073579"/>
      <name val="Arial"/>
      <family val="2"/>
    </font>
    <font>
      <i/>
      <sz val="8"/>
      <color theme="1" tint="0.499984740745262"/>
      <name val="Arial"/>
      <family val="2"/>
    </font>
    <font>
      <b/>
      <sz val="11"/>
      <name val="Arial"/>
      <family val="2"/>
    </font>
    <font>
      <b/>
      <sz val="12"/>
      <color indexed="12"/>
      <name val="Arial"/>
      <family val="2"/>
    </font>
    <font>
      <i/>
      <sz val="10"/>
      <color theme="1" tint="0.34998626667073579"/>
      <name val="Arial"/>
      <family val="2"/>
    </font>
    <font>
      <i/>
      <sz val="10"/>
      <color indexed="55"/>
      <name val="Arial"/>
      <family val="2"/>
    </font>
    <font>
      <i/>
      <sz val="10"/>
      <name val="Arial"/>
      <family val="2"/>
    </font>
    <font>
      <sz val="9"/>
      <color rgb="FF0000CC"/>
      <name val="Arial"/>
      <family val="2"/>
    </font>
    <font>
      <b/>
      <u/>
      <sz val="14"/>
      <color rgb="FF0000CC"/>
      <name val="Calibri"/>
      <family val="2"/>
      <scheme val="minor"/>
    </font>
    <font>
      <sz val="10"/>
      <color rgb="FF0000CC"/>
      <name val="Arial"/>
      <family val="2"/>
    </font>
    <font>
      <b/>
      <u/>
      <sz val="10"/>
      <color rgb="FF0000CC"/>
      <name val="Arial"/>
      <family val="2"/>
    </font>
    <font>
      <b/>
      <sz val="10"/>
      <color rgb="FF0000CC"/>
      <name val="Arial"/>
      <family val="2"/>
    </font>
    <font>
      <i/>
      <sz val="10"/>
      <color rgb="FF0000CC"/>
      <name val="Calibri"/>
      <family val="2"/>
      <scheme val="minor"/>
    </font>
    <font>
      <i/>
      <sz val="9"/>
      <color rgb="FF0000CC"/>
      <name val="Arial"/>
      <family val="2"/>
    </font>
    <font>
      <b/>
      <sz val="9"/>
      <color rgb="FF0000CC"/>
      <name val="Arial"/>
      <family val="2"/>
    </font>
    <font>
      <sz val="10"/>
      <color rgb="FF0000CC"/>
      <name val="Calibri"/>
      <family val="2"/>
      <scheme val="minor"/>
    </font>
    <font>
      <b/>
      <sz val="12"/>
      <name val="Arial"/>
      <family val="2"/>
    </font>
    <font>
      <b/>
      <i/>
      <sz val="9"/>
      <color theme="1" tint="0.249977111117893"/>
      <name val="Arial"/>
      <family val="2"/>
    </font>
    <font>
      <sz val="9"/>
      <name val="Arial"/>
      <family val="2"/>
    </font>
    <font>
      <sz val="9"/>
      <color rgb="FF0070C0"/>
      <name val="Arial"/>
      <family val="2"/>
    </font>
  </fonts>
  <fills count="9">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3" tint="0.59999389629810485"/>
        <bgColor indexed="64"/>
      </patternFill>
    </fill>
  </fills>
  <borders count="62">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rgb="FF505050"/>
      </left>
      <right style="thin">
        <color rgb="FF505050"/>
      </right>
      <top style="thin">
        <color rgb="FF505050"/>
      </top>
      <bottom style="thin">
        <color rgb="FF505050"/>
      </bottom>
      <diagonal/>
    </border>
  </borders>
  <cellStyleXfs count="2">
    <xf numFmtId="0" fontId="0" fillId="0" borderId="0"/>
    <xf numFmtId="0" fontId="12" fillId="0" borderId="0"/>
  </cellStyleXfs>
  <cellXfs count="284">
    <xf numFmtId="0" fontId="0" fillId="0" borderId="0" xfId="0"/>
    <xf numFmtId="0" fontId="1" fillId="0" borderId="0" xfId="0" applyFont="1" applyAlignment="1">
      <alignment horizontal="right"/>
    </xf>
    <xf numFmtId="0" fontId="0" fillId="0" borderId="1" xfId="0" applyBorder="1" applyAlignment="1">
      <alignment vertical="top" wrapText="1"/>
    </xf>
    <xf numFmtId="0" fontId="4" fillId="0" borderId="2" xfId="0" applyFont="1" applyBorder="1" applyAlignment="1">
      <alignment horizontal="right" vertical="top"/>
    </xf>
    <xf numFmtId="0" fontId="4" fillId="0" borderId="2" xfId="0" applyFont="1" applyBorder="1"/>
    <xf numFmtId="0" fontId="3" fillId="0" borderId="0" xfId="0" applyFont="1" applyAlignment="1">
      <alignment horizontal="left"/>
    </xf>
    <xf numFmtId="0" fontId="6" fillId="0" borderId="3" xfId="0" applyFont="1" applyBorder="1"/>
    <xf numFmtId="0" fontId="0" fillId="0" borderId="4" xfId="0" applyBorder="1"/>
    <xf numFmtId="0" fontId="0" fillId="0" borderId="5" xfId="0" applyBorder="1"/>
    <xf numFmtId="0" fontId="0" fillId="0" borderId="6" xfId="0" applyBorder="1"/>
    <xf numFmtId="0" fontId="0" fillId="0" borderId="1" xfId="0" applyBorder="1"/>
    <xf numFmtId="0" fontId="5" fillId="0" borderId="6" xfId="0" applyFont="1" applyBorder="1" applyAlignment="1">
      <alignment horizontal="right"/>
    </xf>
    <xf numFmtId="0" fontId="5" fillId="0" borderId="6" xfId="0" applyFont="1" applyBorder="1"/>
    <xf numFmtId="0" fontId="0" fillId="0" borderId="0" xfId="0" applyAlignment="1">
      <alignment vertical="center"/>
    </xf>
    <xf numFmtId="0" fontId="3" fillId="0" borderId="0" xfId="0" applyFont="1" applyAlignment="1">
      <alignment horizontal="left" vertical="center"/>
    </xf>
    <xf numFmtId="0" fontId="4" fillId="0" borderId="10" xfId="0" applyFont="1" applyBorder="1" applyAlignment="1">
      <alignment horizontal="center" vertical="top"/>
    </xf>
    <xf numFmtId="0" fontId="9" fillId="0" borderId="2" xfId="0" applyFont="1" applyBorder="1" applyAlignment="1">
      <alignment vertical="top" wrapText="1"/>
    </xf>
    <xf numFmtId="0" fontId="4" fillId="0" borderId="11" xfId="0" applyFont="1" applyBorder="1" applyAlignment="1">
      <alignment horizontal="center" vertical="top"/>
    </xf>
    <xf numFmtId="0" fontId="9" fillId="0" borderId="12" xfId="0" applyFont="1" applyBorder="1" applyAlignment="1">
      <alignment vertical="top" wrapText="1"/>
    </xf>
    <xf numFmtId="0" fontId="0" fillId="0" borderId="2" xfId="0" applyBorder="1" applyAlignment="1">
      <alignment horizontal="center" vertical="top"/>
    </xf>
    <xf numFmtId="0" fontId="4" fillId="0" borderId="0" xfId="0" applyFont="1" applyAlignment="1">
      <alignment horizontal="center" vertical="top"/>
    </xf>
    <xf numFmtId="0" fontId="9" fillId="0" borderId="0" xfId="0" applyFont="1" applyAlignment="1">
      <alignment horizontal="center" vertical="top" wrapText="1"/>
    </xf>
    <xf numFmtId="0" fontId="4" fillId="0" borderId="13" xfId="0" applyFont="1" applyBorder="1" applyAlignment="1">
      <alignment horizontal="center" vertical="center"/>
    </xf>
    <xf numFmtId="0" fontId="4" fillId="0" borderId="14" xfId="0" applyFont="1" applyBorder="1" applyAlignment="1">
      <alignment vertical="center" wrapText="1"/>
    </xf>
    <xf numFmtId="0" fontId="4" fillId="0" borderId="14" xfId="0" applyFont="1" applyBorder="1" applyAlignment="1">
      <alignment horizontal="center" vertical="center" wrapText="1"/>
    </xf>
    <xf numFmtId="0" fontId="6"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4"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6" fillId="0" borderId="0" xfId="0" applyFont="1" applyAlignment="1">
      <alignment horizontal="center" vertical="top"/>
    </xf>
    <xf numFmtId="0" fontId="12" fillId="0" borderId="0" xfId="0" applyFont="1" applyAlignment="1">
      <alignment horizontal="center" vertical="top"/>
    </xf>
    <xf numFmtId="0" fontId="6" fillId="0" borderId="0" xfId="0" applyFont="1" applyAlignment="1">
      <alignment horizontal="center"/>
    </xf>
    <xf numFmtId="0" fontId="3" fillId="0" borderId="19" xfId="0" applyFont="1" applyBorder="1" applyProtection="1">
      <protection locked="0"/>
    </xf>
    <xf numFmtId="0" fontId="3" fillId="0" borderId="4" xfId="0" applyFont="1" applyBorder="1" applyAlignment="1">
      <alignment vertical="top" wrapText="1"/>
    </xf>
    <xf numFmtId="0" fontId="3" fillId="0" borderId="0" xfId="0" applyFont="1" applyAlignment="1">
      <alignment vertical="top" wrapText="1"/>
    </xf>
    <xf numFmtId="0" fontId="10" fillId="0" borderId="2" xfId="0" applyFont="1" applyBorder="1" applyAlignment="1" applyProtection="1">
      <alignment horizontal="center" vertical="top"/>
      <protection locked="0"/>
    </xf>
    <xf numFmtId="0" fontId="10" fillId="0" borderId="2" xfId="0" applyFont="1" applyBorder="1" applyAlignment="1" applyProtection="1">
      <alignment vertical="top" wrapText="1"/>
      <protection locked="0"/>
    </xf>
    <xf numFmtId="0" fontId="10" fillId="0" borderId="19" xfId="0" applyFont="1" applyBorder="1" applyAlignment="1" applyProtection="1">
      <alignment horizontal="center" vertical="top"/>
      <protection locked="0"/>
    </xf>
    <xf numFmtId="0" fontId="13" fillId="0" borderId="20" xfId="0" applyFont="1" applyBorder="1" applyAlignment="1">
      <alignment horizontal="center" vertical="top"/>
    </xf>
    <xf numFmtId="0" fontId="13" fillId="0" borderId="21" xfId="0" applyFont="1" applyBorder="1" applyAlignment="1">
      <alignment horizontal="center" vertical="top"/>
    </xf>
    <xf numFmtId="0" fontId="10" fillId="0" borderId="2" xfId="0" applyFont="1" applyBorder="1" applyAlignment="1" applyProtection="1">
      <alignment horizontal="center" vertical="top" wrapText="1"/>
      <protection locked="0"/>
    </xf>
    <xf numFmtId="0" fontId="6" fillId="0" borderId="22" xfId="0" applyFont="1" applyBorder="1" applyAlignment="1">
      <alignment horizontal="center" vertical="center" wrapText="1"/>
    </xf>
    <xf numFmtId="0" fontId="4" fillId="0" borderId="22" xfId="0" applyFont="1" applyBorder="1" applyAlignment="1">
      <alignment horizontal="center" wrapText="1"/>
    </xf>
    <xf numFmtId="0" fontId="0" fillId="0" borderId="17" xfId="0" applyBorder="1" applyAlignment="1">
      <alignment horizontal="left" vertical="top"/>
    </xf>
    <xf numFmtId="0" fontId="10" fillId="0" borderId="23" xfId="0" applyFont="1" applyBorder="1" applyAlignment="1" applyProtection="1">
      <alignment horizontal="center" vertical="top"/>
      <protection locked="0"/>
    </xf>
    <xf numFmtId="0" fontId="10" fillId="0" borderId="21" xfId="0" applyFont="1" applyBorder="1" applyAlignment="1" applyProtection="1">
      <alignment vertical="top" wrapText="1"/>
      <protection locked="0"/>
    </xf>
    <xf numFmtId="0" fontId="10" fillId="0" borderId="19" xfId="0" applyFont="1" applyBorder="1" applyAlignment="1" applyProtection="1">
      <alignment vertical="top" wrapText="1"/>
      <protection locked="0"/>
    </xf>
    <xf numFmtId="0" fontId="14"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0" fillId="0" borderId="2" xfId="0" applyNumberFormat="1" applyFont="1" applyBorder="1" applyAlignment="1" applyProtection="1">
      <alignment horizontal="center" vertical="top"/>
      <protection locked="0"/>
    </xf>
    <xf numFmtId="0" fontId="10" fillId="0" borderId="0" xfId="0" applyFont="1"/>
    <xf numFmtId="0" fontId="10" fillId="0" borderId="0" xfId="0" applyFont="1" applyAlignment="1">
      <alignment horizontal="center"/>
    </xf>
    <xf numFmtId="0" fontId="0" fillId="0" borderId="2" xfId="0" applyBorder="1" applyAlignment="1">
      <alignment vertical="top"/>
    </xf>
    <xf numFmtId="164" fontId="0" fillId="0" borderId="25" xfId="0" applyNumberFormat="1" applyBorder="1" applyAlignment="1">
      <alignment horizontal="center" vertical="top"/>
    </xf>
    <xf numFmtId="0" fontId="0" fillId="0" borderId="12" xfId="0" applyBorder="1" applyAlignment="1">
      <alignment vertical="top"/>
    </xf>
    <xf numFmtId="164" fontId="0" fillId="0" borderId="26" xfId="0" applyNumberFormat="1" applyBorder="1" applyAlignment="1">
      <alignment horizontal="center" vertical="top"/>
    </xf>
    <xf numFmtId="164" fontId="10" fillId="0" borderId="2" xfId="0" applyNumberFormat="1" applyFont="1" applyBorder="1" applyAlignment="1" applyProtection="1">
      <alignment horizontal="center" vertical="top"/>
      <protection locked="0"/>
    </xf>
    <xf numFmtId="0" fontId="12" fillId="0" borderId="0" xfId="0" applyFont="1" applyAlignment="1">
      <alignment horizontal="center"/>
    </xf>
    <xf numFmtId="0" fontId="9" fillId="0" borderId="19" xfId="0" applyFont="1" applyBorder="1" applyAlignment="1" applyProtection="1">
      <alignment vertical="top"/>
      <protection locked="0"/>
    </xf>
    <xf numFmtId="0" fontId="9" fillId="0" borderId="2" xfId="0" applyFont="1" applyBorder="1" applyAlignment="1" applyProtection="1">
      <alignment vertical="top" wrapText="1"/>
      <protection locked="0"/>
    </xf>
    <xf numFmtId="0" fontId="15" fillId="0" borderId="0" xfId="0" applyFont="1"/>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7" xfId="0" applyFont="1" applyFill="1" applyBorder="1" applyAlignment="1">
      <alignment horizontal="center"/>
    </xf>
    <xf numFmtId="0" fontId="12" fillId="0" borderId="0" xfId="0" applyFont="1"/>
    <xf numFmtId="0" fontId="11" fillId="0" borderId="0" xfId="0" applyFont="1" applyAlignment="1">
      <alignment vertical="center" wrapText="1"/>
    </xf>
    <xf numFmtId="0" fontId="24" fillId="0" borderId="2" xfId="0" applyFont="1" applyBorder="1" applyAlignment="1">
      <alignment horizontal="left" vertical="top" wrapText="1"/>
    </xf>
    <xf numFmtId="0" fontId="25" fillId="0" borderId="2" xfId="0" applyFont="1" applyBorder="1" applyAlignment="1">
      <alignment horizontal="left" vertical="top" wrapText="1"/>
    </xf>
    <xf numFmtId="0" fontId="23" fillId="3" borderId="29" xfId="0" applyFont="1" applyFill="1" applyBorder="1" applyAlignment="1">
      <alignment horizontal="center" vertical="center" wrapText="1"/>
    </xf>
    <xf numFmtId="0" fontId="23" fillId="4" borderId="29" xfId="0" applyFont="1" applyFill="1" applyBorder="1" applyAlignment="1">
      <alignment horizontal="center" vertical="center" wrapText="1"/>
    </xf>
    <xf numFmtId="0" fontId="23" fillId="5" borderId="29" xfId="0" applyFont="1" applyFill="1" applyBorder="1" applyAlignment="1">
      <alignment horizontal="center" vertical="center" wrapText="1"/>
    </xf>
    <xf numFmtId="0" fontId="23" fillId="6" borderId="30" xfId="0" applyFont="1" applyFill="1" applyBorder="1" applyAlignment="1">
      <alignment horizontal="center" vertical="center" wrapText="1"/>
    </xf>
    <xf numFmtId="0" fontId="0" fillId="0" borderId="31" xfId="0" applyBorder="1"/>
    <xf numFmtId="0" fontId="6" fillId="7" borderId="32" xfId="0" applyFont="1" applyFill="1" applyBorder="1" applyAlignment="1">
      <alignment horizontal="center" vertical="center"/>
    </xf>
    <xf numFmtId="0" fontId="6" fillId="7" borderId="33" xfId="0" applyFont="1" applyFill="1" applyBorder="1" applyAlignment="1">
      <alignment vertical="center"/>
    </xf>
    <xf numFmtId="0" fontId="23" fillId="7" borderId="34" xfId="0" applyFont="1" applyFill="1" applyBorder="1" applyAlignment="1">
      <alignment horizontal="center" vertical="center" wrapText="1"/>
    </xf>
    <xf numFmtId="0" fontId="4" fillId="0" borderId="35" xfId="0" applyFont="1" applyBorder="1" applyAlignment="1">
      <alignment horizontal="center" vertical="top"/>
    </xf>
    <xf numFmtId="0" fontId="4" fillId="0" borderId="36" xfId="0" applyFont="1" applyBorder="1" applyAlignment="1">
      <alignment horizontal="center" vertical="top"/>
    </xf>
    <xf numFmtId="0" fontId="9" fillId="0" borderId="37" xfId="0" applyFont="1" applyBorder="1" applyAlignment="1">
      <alignment vertical="top" wrapText="1"/>
    </xf>
    <xf numFmtId="0" fontId="6" fillId="0" borderId="38" xfId="0" applyFont="1" applyBorder="1" applyAlignment="1">
      <alignment horizontal="center" vertical="center"/>
    </xf>
    <xf numFmtId="0" fontId="10" fillId="0" borderId="53" xfId="0" applyFont="1" applyBorder="1" applyAlignment="1" applyProtection="1">
      <alignment vertical="top" wrapText="1"/>
      <protection locked="0"/>
    </xf>
    <xf numFmtId="0" fontId="26" fillId="0" borderId="0" xfId="0" applyFont="1"/>
    <xf numFmtId="0" fontId="20" fillId="0" borderId="0" xfId="0" applyFont="1" applyAlignment="1">
      <alignment horizontal="right"/>
    </xf>
    <xf numFmtId="0" fontId="26" fillId="0" borderId="0" xfId="0" applyFont="1" applyAlignment="1">
      <alignment horizontal="right"/>
    </xf>
    <xf numFmtId="164" fontId="19" fillId="0" borderId="39" xfId="0" applyNumberFormat="1" applyFont="1" applyBorder="1" applyAlignment="1">
      <alignment horizontal="center"/>
    </xf>
    <xf numFmtId="164" fontId="19" fillId="0" borderId="39" xfId="0" applyNumberFormat="1" applyFont="1" applyBorder="1" applyAlignment="1">
      <alignment horizontal="center" vertical="center"/>
    </xf>
    <xf numFmtId="0" fontId="20" fillId="0" borderId="0" xfId="0" applyFont="1" applyAlignment="1">
      <alignment vertical="center" wrapText="1"/>
    </xf>
    <xf numFmtId="0" fontId="4" fillId="0" borderId="14" xfId="0" applyFont="1" applyBorder="1" applyAlignment="1">
      <alignment vertical="center"/>
    </xf>
    <xf numFmtId="0" fontId="4" fillId="0" borderId="40" xfId="0" applyFont="1" applyBorder="1" applyAlignment="1">
      <alignment vertical="center"/>
    </xf>
    <xf numFmtId="0" fontId="9" fillId="0" borderId="20" xfId="0" applyFont="1" applyBorder="1" applyAlignment="1">
      <alignment vertical="top" wrapText="1"/>
    </xf>
    <xf numFmtId="0" fontId="9" fillId="0" borderId="19" xfId="0" applyFont="1" applyBorder="1" applyAlignment="1">
      <alignment vertical="top" wrapText="1"/>
    </xf>
    <xf numFmtId="0" fontId="4" fillId="0" borderId="22" xfId="0" applyFont="1" applyBorder="1" applyAlignment="1">
      <alignment horizontal="center" vertical="center" wrapText="1"/>
    </xf>
    <xf numFmtId="0" fontId="6" fillId="0" borderId="0" xfId="0" applyFont="1" applyAlignment="1">
      <alignment horizontal="right"/>
    </xf>
    <xf numFmtId="0" fontId="4" fillId="0" borderId="0" xfId="0" applyFont="1" applyAlignment="1">
      <alignment vertical="center"/>
    </xf>
    <xf numFmtId="0" fontId="21" fillId="0" borderId="0" xfId="0" applyFont="1" applyAlignment="1">
      <alignment horizontal="center" vertical="center" wrapText="1"/>
    </xf>
    <xf numFmtId="0" fontId="6" fillId="7" borderId="18" xfId="0" applyFont="1" applyFill="1" applyBorder="1" applyAlignment="1">
      <alignment horizontal="center" vertical="center"/>
    </xf>
    <xf numFmtId="0" fontId="6" fillId="7" borderId="17" xfId="0" applyFont="1" applyFill="1" applyBorder="1" applyAlignment="1">
      <alignment vertical="center"/>
    </xf>
    <xf numFmtId="0" fontId="10" fillId="0" borderId="0" xfId="0" applyFont="1" applyAlignment="1" applyProtection="1">
      <alignment vertical="top" wrapText="1"/>
      <protection locked="0"/>
    </xf>
    <xf numFmtId="0" fontId="6" fillId="2" borderId="55" xfId="0" applyFont="1" applyFill="1" applyBorder="1" applyAlignment="1">
      <alignment horizontal="center"/>
    </xf>
    <xf numFmtId="0" fontId="6" fillId="2" borderId="56" xfId="0" applyFont="1" applyFill="1" applyBorder="1" applyAlignment="1">
      <alignment horizontal="center" vertical="top"/>
    </xf>
    <xf numFmtId="0" fontId="3" fillId="0" borderId="2" xfId="1" applyFont="1" applyBorder="1" applyAlignment="1" applyProtection="1">
      <alignment vertical="top" wrapText="1"/>
      <protection locked="0"/>
    </xf>
    <xf numFmtId="0" fontId="29" fillId="0" borderId="0" xfId="0" applyFont="1"/>
    <xf numFmtId="0" fontId="32" fillId="0" borderId="0" xfId="0" applyFont="1"/>
    <xf numFmtId="0" fontId="2" fillId="0" borderId="0" xfId="0" applyFont="1"/>
    <xf numFmtId="0" fontId="2" fillId="0" borderId="1" xfId="0" applyFont="1" applyBorder="1"/>
    <xf numFmtId="0" fontId="2" fillId="0" borderId="7" xfId="0" applyFont="1" applyBorder="1"/>
    <xf numFmtId="0" fontId="2" fillId="0" borderId="8" xfId="0" applyFont="1" applyBorder="1"/>
    <xf numFmtId="0" fontId="2" fillId="0" borderId="9" xfId="0" applyFont="1" applyBorder="1"/>
    <xf numFmtId="0" fontId="9" fillId="0" borderId="19" xfId="0" applyFont="1" applyBorder="1" applyAlignment="1">
      <alignment horizontal="center" vertical="top"/>
    </xf>
    <xf numFmtId="0" fontId="9" fillId="0" borderId="19" xfId="0" applyFont="1" applyBorder="1" applyAlignment="1">
      <alignment vertical="top"/>
    </xf>
    <xf numFmtId="0" fontId="9" fillId="0" borderId="21" xfId="0" applyFont="1" applyBorder="1" applyAlignment="1">
      <alignment vertical="top"/>
    </xf>
    <xf numFmtId="0" fontId="9" fillId="0" borderId="2" xfId="0" applyFont="1" applyBorder="1" applyAlignment="1">
      <alignment horizontal="center" vertical="top"/>
    </xf>
    <xf numFmtId="0" fontId="9" fillId="0" borderId="2" xfId="0" applyFont="1" applyBorder="1" applyAlignment="1">
      <alignment vertical="top"/>
    </xf>
    <xf numFmtId="0" fontId="4" fillId="0" borderId="0" xfId="0" applyFont="1" applyAlignment="1">
      <alignment vertical="top"/>
    </xf>
    <xf numFmtId="0" fontId="9" fillId="0" borderId="0" xfId="0" applyFont="1"/>
    <xf numFmtId="0" fontId="9" fillId="0" borderId="21" xfId="0" applyFont="1" applyBorder="1" applyAlignment="1" applyProtection="1">
      <alignment vertical="top"/>
      <protection locked="0"/>
    </xf>
    <xf numFmtId="0" fontId="9" fillId="0" borderId="21" xfId="0" applyFont="1" applyBorder="1" applyAlignment="1">
      <alignment vertical="top" wrapText="1"/>
    </xf>
    <xf numFmtId="0" fontId="10" fillId="0" borderId="2" xfId="0" applyFont="1" applyBorder="1" applyAlignment="1" applyProtection="1">
      <alignment horizontal="left" vertical="top" wrapText="1"/>
      <protection locked="0"/>
    </xf>
    <xf numFmtId="0" fontId="9" fillId="0" borderId="20" xfId="0" applyFont="1" applyBorder="1" applyAlignment="1">
      <alignment vertical="top"/>
    </xf>
    <xf numFmtId="0" fontId="9" fillId="0" borderId="0" xfId="0" applyFont="1" applyAlignment="1">
      <alignment horizontal="center"/>
    </xf>
    <xf numFmtId="0" fontId="4" fillId="0" borderId="41" xfId="0" applyFont="1" applyBorder="1" applyAlignment="1">
      <alignment vertical="top"/>
    </xf>
    <xf numFmtId="0" fontId="4" fillId="0" borderId="0" xfId="0" applyFont="1" applyAlignment="1">
      <alignment horizontal="left" vertical="top"/>
    </xf>
    <xf numFmtId="0" fontId="10" fillId="0" borderId="57" xfId="0" applyFont="1" applyBorder="1" applyAlignment="1" applyProtection="1">
      <alignment vertical="top" wrapText="1"/>
      <protection locked="0"/>
    </xf>
    <xf numFmtId="0" fontId="25" fillId="0" borderId="2" xfId="0" applyFont="1" applyBorder="1" applyAlignment="1" applyProtection="1">
      <alignment horizontal="center" vertical="top"/>
      <protection locked="0"/>
    </xf>
    <xf numFmtId="0" fontId="0" fillId="0" borderId="0" xfId="0" applyAlignment="1">
      <alignment vertical="top" wrapText="1"/>
    </xf>
    <xf numFmtId="0" fontId="2" fillId="0" borderId="2" xfId="0" applyFont="1" applyBorder="1"/>
    <xf numFmtId="0" fontId="5" fillId="0" borderId="2" xfId="0" applyFont="1" applyBorder="1" applyAlignment="1">
      <alignment horizontal="right" vertical="top"/>
    </xf>
    <xf numFmtId="0" fontId="0" fillId="0" borderId="2" xfId="0" applyBorder="1" applyAlignment="1">
      <alignment vertical="top" wrapText="1"/>
    </xf>
    <xf numFmtId="0" fontId="36" fillId="0" borderId="58" xfId="0" applyFont="1" applyBorder="1" applyAlignment="1">
      <alignment vertical="center"/>
    </xf>
    <xf numFmtId="0" fontId="37" fillId="0" borderId="0" xfId="0" applyFont="1"/>
    <xf numFmtId="0" fontId="38" fillId="0" borderId="58" xfId="0" applyFont="1" applyBorder="1" applyAlignment="1">
      <alignment horizontal="left" vertical="center"/>
    </xf>
    <xf numFmtId="0" fontId="38" fillId="0" borderId="0" xfId="0" applyFont="1" applyAlignment="1">
      <alignment horizontal="left" vertical="center"/>
    </xf>
    <xf numFmtId="0" fontId="37" fillId="0" borderId="60" xfId="0" applyFont="1" applyBorder="1" applyAlignment="1">
      <alignment horizontal="center" vertical="top"/>
    </xf>
    <xf numFmtId="0" fontId="40" fillId="0" borderId="27" xfId="0" applyFont="1" applyBorder="1" applyAlignment="1">
      <alignment vertical="top" wrapText="1"/>
    </xf>
    <xf numFmtId="0" fontId="35" fillId="0" borderId="2" xfId="0" applyFont="1" applyBorder="1" applyAlignment="1" applyProtection="1">
      <alignment vertical="top" wrapText="1"/>
      <protection locked="0"/>
    </xf>
    <xf numFmtId="0" fontId="37" fillId="0" borderId="53" xfId="0" applyFont="1" applyBorder="1"/>
    <xf numFmtId="0" fontId="35" fillId="0" borderId="57" xfId="0" applyFont="1" applyBorder="1" applyAlignment="1" applyProtection="1">
      <alignment vertical="top" wrapText="1"/>
      <protection locked="0"/>
    </xf>
    <xf numFmtId="0" fontId="35" fillId="0" borderId="53" xfId="0" applyFont="1" applyBorder="1" applyAlignment="1">
      <alignment vertical="top" wrapText="1"/>
    </xf>
    <xf numFmtId="0" fontId="37" fillId="0" borderId="57" xfId="0" applyFont="1" applyBorder="1"/>
    <xf numFmtId="0" fontId="35" fillId="0" borderId="53" xfId="0" applyFont="1" applyBorder="1" applyAlignment="1" applyProtection="1">
      <alignment vertical="top" wrapText="1"/>
      <protection locked="0"/>
    </xf>
    <xf numFmtId="0" fontId="37" fillId="0" borderId="2" xfId="0" applyFont="1" applyBorder="1" applyAlignment="1" applyProtection="1">
      <alignment vertical="top" wrapText="1"/>
      <protection locked="0"/>
    </xf>
    <xf numFmtId="0" fontId="37" fillId="0" borderId="53" xfId="0" applyFont="1" applyBorder="1" applyAlignment="1">
      <alignment wrapText="1"/>
    </xf>
    <xf numFmtId="0" fontId="37" fillId="2" borderId="60" xfId="0" applyFont="1" applyFill="1" applyBorder="1" applyAlignment="1">
      <alignment horizontal="center" vertical="top"/>
    </xf>
    <xf numFmtId="0" fontId="37" fillId="0" borderId="0" xfId="0" applyFont="1" applyAlignment="1">
      <alignment vertical="top" wrapText="1"/>
    </xf>
    <xf numFmtId="0" fontId="35" fillId="0" borderId="57" xfId="0" applyFont="1" applyBorder="1" applyAlignment="1" applyProtection="1">
      <alignment horizontal="left" vertical="top" wrapText="1"/>
      <protection locked="0"/>
    </xf>
    <xf numFmtId="0" fontId="37" fillId="0" borderId="42" xfId="0" applyFont="1" applyBorder="1" applyAlignment="1" applyProtection="1">
      <alignment vertical="top" wrapText="1"/>
      <protection locked="0"/>
    </xf>
    <xf numFmtId="0" fontId="35" fillId="0" borderId="53" xfId="0" applyFont="1" applyBorder="1" applyAlignment="1" applyProtection="1">
      <alignment horizontal="left" vertical="top" wrapText="1"/>
      <protection locked="0"/>
    </xf>
    <xf numFmtId="0" fontId="35" fillId="0" borderId="53" xfId="1" applyFont="1" applyBorder="1" applyAlignment="1" applyProtection="1">
      <alignment vertical="top" wrapText="1"/>
      <protection locked="0"/>
    </xf>
    <xf numFmtId="0" fontId="35" fillId="0" borderId="57" xfId="1" applyFont="1" applyBorder="1" applyAlignment="1" applyProtection="1">
      <alignment horizontal="left" vertical="top" wrapText="1"/>
      <protection locked="0"/>
    </xf>
    <xf numFmtId="0" fontId="35" fillId="0" borderId="57" xfId="0" applyFont="1" applyBorder="1" applyAlignment="1">
      <alignment wrapText="1"/>
    </xf>
    <xf numFmtId="0" fontId="40" fillId="0" borderId="27" xfId="0" applyFont="1" applyBorder="1" applyAlignment="1">
      <alignment vertical="top"/>
    </xf>
    <xf numFmtId="0" fontId="35" fillId="0" borderId="19" xfId="0" applyFont="1" applyBorder="1" applyAlignment="1">
      <alignment vertical="top"/>
    </xf>
    <xf numFmtId="0" fontId="35" fillId="0" borderId="19" xfId="0" applyFont="1" applyBorder="1" applyAlignment="1">
      <alignment vertical="top" wrapText="1"/>
    </xf>
    <xf numFmtId="0" fontId="37" fillId="0" borderId="0" xfId="0" applyFont="1" applyAlignment="1">
      <alignment vertical="top"/>
    </xf>
    <xf numFmtId="0" fontId="37" fillId="0" borderId="0" xfId="0" applyFont="1" applyAlignment="1">
      <alignment horizontal="center" vertical="center"/>
    </xf>
    <xf numFmtId="0" fontId="43" fillId="0" borderId="0" xfId="0" applyFont="1" applyAlignment="1">
      <alignment vertical="top"/>
    </xf>
    <xf numFmtId="0" fontId="37" fillId="0" borderId="0" xfId="0" applyFont="1" applyAlignment="1">
      <alignment horizontal="center" vertical="top"/>
    </xf>
    <xf numFmtId="0" fontId="44" fillId="0" borderId="0" xfId="1" applyFont="1" applyAlignment="1">
      <alignment horizontal="left" vertical="top" wrapText="1"/>
    </xf>
    <xf numFmtId="0" fontId="12" fillId="0" borderId="0" xfId="1"/>
    <xf numFmtId="0" fontId="12" fillId="0" borderId="0" xfId="1" applyAlignment="1">
      <alignment horizontal="left" vertical="top" wrapText="1"/>
    </xf>
    <xf numFmtId="0" fontId="10" fillId="0" borderId="61" xfId="0" applyFont="1" applyBorder="1" applyAlignment="1" applyProtection="1">
      <alignment horizontal="center" vertical="top"/>
      <protection locked="0"/>
    </xf>
    <xf numFmtId="0" fontId="10" fillId="0" borderId="3" xfId="0" applyFont="1" applyBorder="1" applyAlignment="1" applyProtection="1">
      <alignment horizontal="center" vertical="top"/>
      <protection locked="0"/>
    </xf>
    <xf numFmtId="0" fontId="10" fillId="0" borderId="21" xfId="0" applyFont="1" applyBorder="1" applyAlignment="1" applyProtection="1">
      <alignment horizontal="center" vertical="top"/>
      <protection locked="0"/>
    </xf>
    <xf numFmtId="0" fontId="45" fillId="0" borderId="0" xfId="0" applyFont="1" applyAlignment="1">
      <alignment vertical="top"/>
    </xf>
    <xf numFmtId="0" fontId="45" fillId="0" borderId="0" xfId="0" applyFont="1" applyAlignment="1">
      <alignment vertical="top" wrapText="1"/>
    </xf>
    <xf numFmtId="0" fontId="45" fillId="0" borderId="0" xfId="0" applyFont="1" applyAlignment="1">
      <alignment horizontal="left" vertical="top" wrapText="1"/>
    </xf>
    <xf numFmtId="0" fontId="46" fillId="0" borderId="0" xfId="0" applyFont="1"/>
    <xf numFmtId="0" fontId="10" fillId="0" borderId="2" xfId="1" applyFont="1" applyBorder="1" applyAlignment="1" applyProtection="1">
      <alignment vertical="top" wrapText="1"/>
      <protection locked="0"/>
    </xf>
    <xf numFmtId="0" fontId="47" fillId="0" borderId="2" xfId="0" applyFont="1" applyBorder="1" applyAlignment="1" applyProtection="1">
      <alignment horizontal="center" vertical="top"/>
      <protection locked="0"/>
    </xf>
    <xf numFmtId="0" fontId="22" fillId="0" borderId="3" xfId="0" applyFont="1" applyBorder="1" applyAlignment="1" applyProtection="1">
      <alignment horizontal="left" vertical="top" wrapText="1"/>
      <protection locked="0"/>
    </xf>
    <xf numFmtId="0" fontId="22" fillId="0" borderId="4" xfId="0" applyFont="1" applyBorder="1" applyAlignment="1" applyProtection="1">
      <alignment horizontal="left" vertical="top" wrapText="1"/>
      <protection locked="0"/>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7" fillId="0" borderId="0" xfId="0" applyFont="1" applyAlignment="1">
      <alignment horizontal="left" wrapText="1"/>
    </xf>
    <xf numFmtId="0" fontId="3" fillId="0" borderId="23" xfId="0" applyFont="1" applyBorder="1" applyAlignment="1" applyProtection="1">
      <protection locked="0"/>
    </xf>
    <xf numFmtId="0" fontId="3" fillId="0" borderId="41" xfId="0" applyFont="1" applyBorder="1" applyAlignment="1" applyProtection="1">
      <protection locked="0"/>
    </xf>
    <xf numFmtId="0" fontId="3" fillId="0" borderId="42" xfId="0" applyFont="1" applyBorder="1" applyAlignment="1" applyProtection="1">
      <protection locked="0"/>
    </xf>
    <xf numFmtId="0" fontId="3" fillId="0" borderId="3" xfId="0" applyFont="1" applyBorder="1" applyAlignment="1" applyProtection="1">
      <alignment vertical="top" wrapText="1"/>
      <protection locked="0"/>
    </xf>
    <xf numFmtId="0" fontId="3" fillId="0" borderId="4" xfId="0" applyFont="1" applyBorder="1" applyAlignment="1" applyProtection="1">
      <alignment vertical="top" wrapText="1"/>
      <protection locked="0"/>
    </xf>
    <xf numFmtId="0" fontId="3" fillId="0" borderId="5"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3" fillId="0" borderId="0" xfId="0" applyFont="1" applyAlignment="1" applyProtection="1">
      <alignment vertical="top" wrapText="1"/>
      <protection locked="0"/>
    </xf>
    <xf numFmtId="0" fontId="3" fillId="0" borderId="1" xfId="0" applyFont="1" applyBorder="1" applyAlignment="1" applyProtection="1">
      <alignment vertical="top" wrapText="1"/>
      <protection locked="0"/>
    </xf>
    <xf numFmtId="0" fontId="3" fillId="0" borderId="7" xfId="0" applyFont="1" applyBorder="1" applyAlignment="1" applyProtection="1">
      <alignment vertical="top" wrapText="1"/>
      <protection locked="0"/>
    </xf>
    <xf numFmtId="0" fontId="3" fillId="0" borderId="8"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0" fontId="32" fillId="0" borderId="8" xfId="0" applyFont="1" applyBorder="1" applyAlignment="1">
      <alignment horizontal="left"/>
    </xf>
    <xf numFmtId="1" fontId="33" fillId="0" borderId="3" xfId="0" applyNumberFormat="1" applyFont="1" applyBorder="1" applyAlignment="1" applyProtection="1">
      <alignment horizontal="center" vertical="center"/>
      <protection locked="0"/>
    </xf>
    <xf numFmtId="1" fontId="34" fillId="0" borderId="4" xfId="0" applyNumberFormat="1" applyFont="1" applyBorder="1" applyAlignment="1" applyProtection="1">
      <alignment horizontal="center" vertical="center"/>
      <protection locked="0"/>
    </xf>
    <xf numFmtId="1" fontId="34" fillId="0" borderId="5" xfId="0" applyNumberFormat="1" applyFont="1" applyBorder="1" applyAlignment="1" applyProtection="1">
      <alignment horizontal="center" vertical="center"/>
      <protection locked="0"/>
    </xf>
    <xf numFmtId="1" fontId="34" fillId="0" borderId="6" xfId="0" applyNumberFormat="1" applyFont="1" applyBorder="1" applyAlignment="1" applyProtection="1">
      <alignment horizontal="center" vertical="center"/>
      <protection locked="0"/>
    </xf>
    <xf numFmtId="1" fontId="34" fillId="0" borderId="0" xfId="0" applyNumberFormat="1" applyFont="1" applyAlignment="1" applyProtection="1">
      <alignment horizontal="center" vertical="center"/>
      <protection locked="0"/>
    </xf>
    <xf numFmtId="1" fontId="34" fillId="0" borderId="1" xfId="0" applyNumberFormat="1" applyFont="1" applyBorder="1" applyAlignment="1" applyProtection="1">
      <alignment horizontal="center" vertical="center"/>
      <protection locked="0"/>
    </xf>
    <xf numFmtId="1" fontId="34" fillId="0" borderId="7" xfId="0" applyNumberFormat="1" applyFont="1" applyBorder="1" applyAlignment="1" applyProtection="1">
      <alignment horizontal="center" vertical="center"/>
      <protection locked="0"/>
    </xf>
    <xf numFmtId="1" fontId="34" fillId="0" borderId="8" xfId="0" applyNumberFormat="1" applyFont="1" applyBorder="1" applyAlignment="1" applyProtection="1">
      <alignment horizontal="center" vertical="center"/>
      <protection locked="0"/>
    </xf>
    <xf numFmtId="1" fontId="34" fillId="0" borderId="9" xfId="0" applyNumberFormat="1" applyFont="1" applyBorder="1" applyAlignment="1" applyProtection="1">
      <alignment horizontal="center" vertical="center"/>
      <protection locked="0"/>
    </xf>
    <xf numFmtId="0" fontId="0" fillId="0" borderId="0" xfId="0" applyAlignment="1">
      <alignment vertical="top" wrapText="1"/>
    </xf>
    <xf numFmtId="165" fontId="7" fillId="0" borderId="23" xfId="0" applyNumberFormat="1" applyFont="1" applyBorder="1" applyAlignment="1">
      <alignment horizontal="center"/>
    </xf>
    <xf numFmtId="165" fontId="7" fillId="0" borderId="41" xfId="0" applyNumberFormat="1" applyFont="1" applyBorder="1" applyAlignment="1">
      <alignment horizontal="center"/>
    </xf>
    <xf numFmtId="165" fontId="7" fillId="0" borderId="42" xfId="0" applyNumberFormat="1" applyFont="1" applyBorder="1" applyAlignment="1">
      <alignment horizontal="center"/>
    </xf>
    <xf numFmtId="165" fontId="19" fillId="0" borderId="23" xfId="0" applyNumberFormat="1" applyFont="1" applyBorder="1" applyAlignment="1" applyProtection="1">
      <alignment horizontal="center"/>
      <protection locked="0"/>
    </xf>
    <xf numFmtId="165" fontId="19" fillId="0" borderId="41" xfId="0" applyNumberFormat="1" applyFont="1" applyBorder="1" applyAlignment="1" applyProtection="1">
      <alignment horizontal="center"/>
      <protection locked="0"/>
    </xf>
    <xf numFmtId="165" fontId="19" fillId="0" borderId="42" xfId="0" applyNumberFormat="1" applyFont="1" applyBorder="1" applyAlignment="1" applyProtection="1">
      <alignment horizontal="center"/>
      <protection locked="0"/>
    </xf>
    <xf numFmtId="0" fontId="22" fillId="0" borderId="43" xfId="0" applyFont="1" applyBorder="1" applyAlignment="1">
      <alignment horizontal="left" vertical="center"/>
    </xf>
    <xf numFmtId="0" fontId="30" fillId="0" borderId="44" xfId="0" applyFont="1" applyBorder="1" applyAlignment="1">
      <alignment horizontal="left"/>
    </xf>
    <xf numFmtId="0" fontId="30" fillId="0" borderId="45" xfId="0" applyFont="1" applyBorder="1" applyAlignment="1">
      <alignment horizontal="left"/>
    </xf>
    <xf numFmtId="0" fontId="0" fillId="0" borderId="46" xfId="0" applyBorder="1" applyAlignment="1">
      <alignment horizontal="right"/>
    </xf>
    <xf numFmtId="0" fontId="0" fillId="0" borderId="0" xfId="0" applyAlignment="1">
      <alignment horizontal="right"/>
    </xf>
    <xf numFmtId="0" fontId="2" fillId="0" borderId="2" xfId="0" applyFont="1" applyBorder="1" applyAlignment="1"/>
    <xf numFmtId="0" fontId="5" fillId="0" borderId="2" xfId="0" applyFont="1" applyBorder="1" applyAlignment="1">
      <alignment horizontal="right" vertical="top"/>
    </xf>
    <xf numFmtId="0" fontId="8" fillId="0" borderId="4" xfId="0" applyFont="1" applyBorder="1" applyAlignment="1">
      <alignment vertical="top" wrapText="1"/>
    </xf>
    <xf numFmtId="0" fontId="8" fillId="0" borderId="0" xfId="0" applyFont="1" applyAlignment="1">
      <alignment vertical="top" wrapText="1"/>
    </xf>
    <xf numFmtId="0" fontId="2" fillId="0" borderId="0" xfId="0" applyFont="1" applyAlignment="1">
      <alignment vertical="top" wrapText="1"/>
    </xf>
    <xf numFmtId="0" fontId="2" fillId="0" borderId="1" xfId="0" applyFont="1" applyBorder="1" applyAlignment="1">
      <alignment vertical="top" wrapText="1"/>
    </xf>
    <xf numFmtId="0" fontId="7" fillId="0" borderId="23" xfId="0" applyFont="1" applyBorder="1" applyAlignment="1" applyProtection="1">
      <alignment horizontal="left" vertical="center"/>
      <protection locked="0"/>
    </xf>
    <xf numFmtId="0" fontId="7" fillId="0" borderId="41" xfId="0" applyFont="1" applyBorder="1" applyAlignment="1" applyProtection="1">
      <alignment horizontal="left" vertical="center"/>
      <protection locked="0"/>
    </xf>
    <xf numFmtId="0" fontId="7" fillId="0" borderId="42" xfId="0" applyFont="1" applyBorder="1" applyAlignment="1" applyProtection="1">
      <alignment horizontal="left" vertical="center"/>
      <protection locked="0"/>
    </xf>
    <xf numFmtId="0" fontId="4" fillId="0" borderId="23" xfId="0" applyFont="1" applyBorder="1" applyAlignment="1"/>
    <xf numFmtId="0" fontId="0" fillId="0" borderId="41" xfId="0" applyBorder="1" applyAlignment="1"/>
    <xf numFmtId="0" fontId="0" fillId="0" borderId="42" xfId="0" applyBorder="1" applyAlignment="1"/>
    <xf numFmtId="0" fontId="0" fillId="0" borderId="2" xfId="0" applyBorder="1" applyAlignment="1">
      <alignment horizontal="right" vertical="top"/>
    </xf>
    <xf numFmtId="0" fontId="0" fillId="0" borderId="2" xfId="0" applyBorder="1" applyAlignment="1"/>
    <xf numFmtId="0" fontId="2" fillId="0" borderId="23" xfId="0" applyFont="1" applyBorder="1" applyAlignment="1">
      <alignment vertical="top"/>
    </xf>
    <xf numFmtId="0" fontId="2" fillId="0" borderId="41" xfId="0" applyFont="1" applyBorder="1" applyAlignment="1">
      <alignment vertical="top"/>
    </xf>
    <xf numFmtId="0" fontId="2" fillId="0" borderId="42" xfId="0" applyFont="1" applyBorder="1" applyAlignment="1">
      <alignment vertical="top"/>
    </xf>
    <xf numFmtId="0" fontId="2" fillId="0" borderId="2" xfId="0" applyFont="1" applyBorder="1" applyAlignment="1">
      <alignment vertical="top" wrapText="1"/>
    </xf>
    <xf numFmtId="0" fontId="0" fillId="0" borderId="2" xfId="0" applyBorder="1" applyAlignment="1">
      <alignment vertical="top" wrapText="1"/>
    </xf>
    <xf numFmtId="0" fontId="0" fillId="0" borderId="41" xfId="0" applyBorder="1" applyAlignment="1">
      <alignment vertical="top"/>
    </xf>
    <xf numFmtId="0" fontId="0" fillId="0" borderId="42" xfId="0" applyBorder="1" applyAlignment="1">
      <alignment vertical="top"/>
    </xf>
    <xf numFmtId="0" fontId="2" fillId="0" borderId="2" xfId="0" applyFont="1" applyBorder="1" applyAlignment="1">
      <alignment vertical="top"/>
    </xf>
    <xf numFmtId="0" fontId="4" fillId="0" borderId="51" xfId="0" applyFont="1" applyBorder="1" applyAlignment="1">
      <alignment horizontal="left" vertical="top"/>
    </xf>
    <xf numFmtId="0" fontId="0" fillId="0" borderId="51" xfId="0" applyBorder="1" applyAlignment="1"/>
    <xf numFmtId="0" fontId="9" fillId="0" borderId="37" xfId="0" applyFont="1" applyBorder="1" applyAlignment="1">
      <alignment horizontal="left" vertical="center" wrapText="1"/>
    </xf>
    <xf numFmtId="0" fontId="9" fillId="0" borderId="52" xfId="0" applyFont="1" applyBorder="1" applyAlignment="1">
      <alignment horizontal="left" vertical="center" wrapText="1"/>
    </xf>
    <xf numFmtId="0" fontId="22" fillId="0" borderId="23" xfId="0" applyFont="1" applyBorder="1" applyAlignment="1">
      <alignment horizontal="center" vertical="top"/>
    </xf>
    <xf numFmtId="0" fontId="22" fillId="0" borderId="41" xfId="0" applyFont="1" applyBorder="1" applyAlignment="1">
      <alignment horizontal="center" vertical="top"/>
    </xf>
    <xf numFmtId="0" fontId="22" fillId="0" borderId="42" xfId="0" applyFont="1" applyBorder="1" applyAlignment="1">
      <alignment horizontal="center" vertical="top"/>
    </xf>
    <xf numFmtId="0" fontId="28" fillId="0" borderId="0" xfId="0" applyFont="1" applyAlignment="1">
      <alignment horizontal="left" vertical="top" wrapText="1"/>
    </xf>
    <xf numFmtId="0" fontId="6" fillId="7" borderId="47" xfId="0" applyFont="1" applyFill="1" applyBorder="1" applyAlignment="1">
      <alignment horizontal="left" vertical="center"/>
    </xf>
    <xf numFmtId="0" fontId="6" fillId="7" borderId="48" xfId="0" applyFont="1" applyFill="1" applyBorder="1" applyAlignment="1">
      <alignment horizontal="left" vertical="center"/>
    </xf>
    <xf numFmtId="0" fontId="6" fillId="7" borderId="49" xfId="0" applyFont="1" applyFill="1" applyBorder="1" applyAlignment="1">
      <alignment horizontal="left" vertical="center"/>
    </xf>
    <xf numFmtId="0" fontId="9"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9" fillId="0" borderId="2" xfId="0" applyFont="1" applyBorder="1" applyAlignment="1">
      <alignment horizontal="left"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9" fillId="0" borderId="26" xfId="0" applyFont="1" applyBorder="1" applyAlignment="1">
      <alignment horizontal="left" vertical="center" wrapText="1"/>
    </xf>
    <xf numFmtId="0" fontId="22" fillId="0" borderId="23" xfId="0" applyFont="1" applyBorder="1" applyAlignment="1">
      <alignment horizontal="left" vertical="center"/>
    </xf>
    <xf numFmtId="0" fontId="22" fillId="0" borderId="41" xfId="0" applyFont="1" applyBorder="1" applyAlignment="1">
      <alignment horizontal="left" vertical="center"/>
    </xf>
    <xf numFmtId="0" fontId="22" fillId="0" borderId="42" xfId="0" applyFont="1" applyBorder="1" applyAlignment="1">
      <alignment horizontal="left" vertical="center"/>
    </xf>
    <xf numFmtId="0" fontId="6" fillId="7" borderId="17" xfId="0" applyFont="1" applyFill="1" applyBorder="1" applyAlignment="1">
      <alignment horizontal="left" vertical="center"/>
    </xf>
    <xf numFmtId="0" fontId="6" fillId="7" borderId="24" xfId="0" applyFont="1" applyFill="1" applyBorder="1" applyAlignment="1">
      <alignment horizontal="left" vertical="center"/>
    </xf>
    <xf numFmtId="0" fontId="0" fillId="8" borderId="0" xfId="0" applyFill="1" applyAlignment="1">
      <alignment horizontal="center" vertical="center"/>
    </xf>
    <xf numFmtId="0" fontId="0" fillId="8" borderId="0" xfId="0" applyFill="1" applyAlignment="1">
      <alignment horizontal="center"/>
    </xf>
    <xf numFmtId="0" fontId="11" fillId="0" borderId="46" xfId="0" applyFont="1" applyBorder="1" applyAlignment="1">
      <alignment horizontal="center" vertical="center" wrapText="1"/>
    </xf>
    <xf numFmtId="0" fontId="9" fillId="0" borderId="2" xfId="0" applyFont="1" applyBorder="1" applyAlignment="1">
      <alignment horizontal="left" vertical="top" wrapText="1"/>
    </xf>
    <xf numFmtId="0" fontId="9" fillId="0" borderId="23" xfId="0" applyFont="1" applyBorder="1" applyAlignment="1">
      <alignment horizontal="left" vertical="top" wrapText="1"/>
    </xf>
    <xf numFmtId="0" fontId="6" fillId="7" borderId="54" xfId="0" applyFont="1" applyFill="1" applyBorder="1" applyAlignment="1">
      <alignment horizontal="left" vertical="center"/>
    </xf>
    <xf numFmtId="0" fontId="9" fillId="0" borderId="25" xfId="0" applyFont="1" applyBorder="1" applyAlignment="1">
      <alignment horizontal="left" vertical="top" wrapText="1"/>
    </xf>
    <xf numFmtId="0" fontId="31" fillId="0" borderId="23" xfId="0" applyFont="1" applyBorder="1" applyAlignment="1">
      <alignment horizontal="left" vertical="center"/>
    </xf>
    <xf numFmtId="0" fontId="31" fillId="0" borderId="41" xfId="0" applyFont="1" applyBorder="1" applyAlignment="1">
      <alignment horizontal="left" vertical="center"/>
    </xf>
    <xf numFmtId="0" fontId="31" fillId="0" borderId="42" xfId="0" applyFont="1" applyBorder="1" applyAlignment="1">
      <alignment horizontal="left" vertical="center"/>
    </xf>
    <xf numFmtId="0" fontId="9" fillId="0" borderId="12" xfId="0" applyFont="1" applyBorder="1" applyAlignment="1">
      <alignment horizontal="left" vertical="top" wrapText="1"/>
    </xf>
    <xf numFmtId="0" fontId="9" fillId="0" borderId="26" xfId="0" applyFont="1" applyBorder="1" applyAlignment="1">
      <alignment horizontal="left" vertical="top" wrapText="1"/>
    </xf>
    <xf numFmtId="0" fontId="38" fillId="0" borderId="59" xfId="0" applyFont="1" applyBorder="1" applyAlignment="1">
      <alignment horizontal="left" vertical="center"/>
    </xf>
  </cellXfs>
  <cellStyles count="2">
    <cellStyle name="Normal" xfId="0" builtinId="0"/>
    <cellStyle name="Normal 3" xfId="1" xr:uid="{00000000-0005-0000-0000-000001000000}"/>
  </cellStyles>
  <dxfs count="0"/>
  <tableStyles count="0" defaultTableStyle="TableStyleMedium9"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8" Type="http://schemas.openxmlformats.org/officeDocument/2006/relationships/image" Target="../media/image11.jpeg"/><Relationship Id="rId3" Type="http://schemas.openxmlformats.org/officeDocument/2006/relationships/image" Target="../media/image6.jpeg"/><Relationship Id="rId7" Type="http://schemas.openxmlformats.org/officeDocument/2006/relationships/image" Target="../media/image10.jpeg"/><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image" Target="../media/image9.jpeg"/><Relationship Id="rId5" Type="http://schemas.openxmlformats.org/officeDocument/2006/relationships/image" Target="../media/image8.jpeg"/><Relationship Id="rId4" Type="http://schemas.openxmlformats.org/officeDocument/2006/relationships/image" Target="../media/image7.jpeg"/><Relationship Id="rId9" Type="http://schemas.openxmlformats.org/officeDocument/2006/relationships/image" Target="../media/image1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123094</xdr:rowOff>
    </xdr:from>
    <xdr:to>
      <xdr:col>5</xdr:col>
      <xdr:colOff>20935</xdr:colOff>
      <xdr:row>23</xdr:row>
      <xdr:rowOff>20933</xdr:rowOff>
    </xdr:to>
    <xdr:pic>
      <xdr:nvPicPr>
        <xdr:cNvPr id="2" name="Picture 1">
          <a:extLst>
            <a:ext uri="{FF2B5EF4-FFF2-40B4-BE49-F238E27FC236}">
              <a16:creationId xmlns:a16="http://schemas.microsoft.com/office/drawing/2014/main" id="{251579BF-A061-9C4D-95BB-0EB3426295D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952082"/>
          <a:ext cx="3077308" cy="27951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11907</xdr:colOff>
      <xdr:row>8</xdr:row>
      <xdr:rowOff>1</xdr:rowOff>
    </xdr:to>
    <xdr:pic>
      <xdr:nvPicPr>
        <xdr:cNvPr id="30" name="Picture 29">
          <a:extLst>
            <a:ext uri="{FF2B5EF4-FFF2-40B4-BE49-F238E27FC236}">
              <a16:creationId xmlns:a16="http://schemas.microsoft.com/office/drawing/2014/main" id="{C04AF4FA-6E41-624D-8F77-3FBEE779CE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1226344" cy="1333500"/>
        </a:xfrm>
        <a:prstGeom prst="rect">
          <a:avLst/>
        </a:prstGeom>
      </xdr:spPr>
    </xdr:pic>
    <xdr:clientData/>
  </xdr:twoCellAnchor>
  <xdr:twoCellAnchor editAs="oneCell">
    <xdr:from>
      <xdr:col>2</xdr:col>
      <xdr:colOff>590967</xdr:colOff>
      <xdr:row>0</xdr:row>
      <xdr:rowOff>1</xdr:rowOff>
    </xdr:from>
    <xdr:to>
      <xdr:col>5</xdr:col>
      <xdr:colOff>0</xdr:colOff>
      <xdr:row>8</xdr:row>
      <xdr:rowOff>11907</xdr:rowOff>
    </xdr:to>
    <xdr:pic>
      <xdr:nvPicPr>
        <xdr:cNvPr id="31" name="Picture 30">
          <a:extLst>
            <a:ext uri="{FF2B5EF4-FFF2-40B4-BE49-F238E27FC236}">
              <a16:creationId xmlns:a16="http://schemas.microsoft.com/office/drawing/2014/main" id="{08630E09-483C-F947-852D-5366C6DA360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05405" y="1"/>
          <a:ext cx="1230689" cy="1345406"/>
        </a:xfrm>
        <a:prstGeom prst="rect">
          <a:avLst/>
        </a:prstGeom>
      </xdr:spPr>
    </xdr:pic>
    <xdr:clientData/>
  </xdr:twoCellAnchor>
  <xdr:twoCellAnchor editAs="oneCell">
    <xdr:from>
      <xdr:col>5</xdr:col>
      <xdr:colOff>604052</xdr:colOff>
      <xdr:row>0</xdr:row>
      <xdr:rowOff>0</xdr:rowOff>
    </xdr:from>
    <xdr:to>
      <xdr:col>8</xdr:col>
      <xdr:colOff>23812</xdr:colOff>
      <xdr:row>8</xdr:row>
      <xdr:rowOff>11905</xdr:rowOff>
    </xdr:to>
    <xdr:pic>
      <xdr:nvPicPr>
        <xdr:cNvPr id="32" name="Picture 31">
          <a:extLst>
            <a:ext uri="{FF2B5EF4-FFF2-40B4-BE49-F238E27FC236}">
              <a16:creationId xmlns:a16="http://schemas.microsoft.com/office/drawing/2014/main" id="{24D2F1EE-402F-294D-8DC5-DBABA6B6304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40146" y="0"/>
          <a:ext cx="1241416" cy="1345405"/>
        </a:xfrm>
        <a:prstGeom prst="rect">
          <a:avLst/>
        </a:prstGeom>
      </xdr:spPr>
    </xdr:pic>
    <xdr:clientData/>
  </xdr:twoCellAnchor>
  <xdr:twoCellAnchor editAs="oneCell">
    <xdr:from>
      <xdr:col>0</xdr:col>
      <xdr:colOff>0</xdr:colOff>
      <xdr:row>8</xdr:row>
      <xdr:rowOff>166530</xdr:rowOff>
    </xdr:from>
    <xdr:to>
      <xdr:col>2</xdr:col>
      <xdr:colOff>-1</xdr:colOff>
      <xdr:row>18</xdr:row>
      <xdr:rowOff>0</xdr:rowOff>
    </xdr:to>
    <xdr:pic>
      <xdr:nvPicPr>
        <xdr:cNvPr id="33" name="Picture 32">
          <a:extLst>
            <a:ext uri="{FF2B5EF4-FFF2-40B4-BE49-F238E27FC236}">
              <a16:creationId xmlns:a16="http://schemas.microsoft.com/office/drawing/2014/main" id="{94CAF2C2-8A17-8443-8432-C6CB300F5E3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1500030"/>
          <a:ext cx="1214437" cy="1500345"/>
        </a:xfrm>
        <a:prstGeom prst="rect">
          <a:avLst/>
        </a:prstGeom>
      </xdr:spPr>
    </xdr:pic>
    <xdr:clientData/>
  </xdr:twoCellAnchor>
  <xdr:twoCellAnchor editAs="oneCell">
    <xdr:from>
      <xdr:col>2</xdr:col>
      <xdr:colOff>606407</xdr:colOff>
      <xdr:row>9</xdr:row>
      <xdr:rowOff>8871</xdr:rowOff>
    </xdr:from>
    <xdr:to>
      <xdr:col>5</xdr:col>
      <xdr:colOff>11907</xdr:colOff>
      <xdr:row>18</xdr:row>
      <xdr:rowOff>23812</xdr:rowOff>
    </xdr:to>
    <xdr:pic>
      <xdr:nvPicPr>
        <xdr:cNvPr id="34" name="Picture 33">
          <a:extLst>
            <a:ext uri="{FF2B5EF4-FFF2-40B4-BE49-F238E27FC236}">
              <a16:creationId xmlns:a16="http://schemas.microsoft.com/office/drawing/2014/main" id="{6DFCD01D-696C-6043-80E6-53F755BB7E6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820845" y="1509059"/>
          <a:ext cx="1227156" cy="1515128"/>
        </a:xfrm>
        <a:prstGeom prst="rect">
          <a:avLst/>
        </a:prstGeom>
      </xdr:spPr>
    </xdr:pic>
    <xdr:clientData/>
  </xdr:twoCellAnchor>
  <xdr:twoCellAnchor editAs="oneCell">
    <xdr:from>
      <xdr:col>9</xdr:col>
      <xdr:colOff>5207</xdr:colOff>
      <xdr:row>0</xdr:row>
      <xdr:rowOff>0</xdr:rowOff>
    </xdr:from>
    <xdr:to>
      <xdr:col>11</xdr:col>
      <xdr:colOff>23813</xdr:colOff>
      <xdr:row>8</xdr:row>
      <xdr:rowOff>0</xdr:rowOff>
    </xdr:to>
    <xdr:pic>
      <xdr:nvPicPr>
        <xdr:cNvPr id="35" name="Picture 34">
          <a:extLst>
            <a:ext uri="{FF2B5EF4-FFF2-40B4-BE49-F238E27FC236}">
              <a16:creationId xmlns:a16="http://schemas.microsoft.com/office/drawing/2014/main" id="{78FCEF94-1744-7149-BBB9-E87C377F5C2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470176" y="0"/>
          <a:ext cx="1233043" cy="1333500"/>
        </a:xfrm>
        <a:prstGeom prst="rect">
          <a:avLst/>
        </a:prstGeom>
      </xdr:spPr>
    </xdr:pic>
    <xdr:clientData/>
  </xdr:twoCellAnchor>
  <xdr:twoCellAnchor editAs="oneCell">
    <xdr:from>
      <xdr:col>5</xdr:col>
      <xdr:colOff>583406</xdr:colOff>
      <xdr:row>8</xdr:row>
      <xdr:rowOff>163913</xdr:rowOff>
    </xdr:from>
    <xdr:to>
      <xdr:col>8</xdr:col>
      <xdr:colOff>35719</xdr:colOff>
      <xdr:row>18</xdr:row>
      <xdr:rowOff>23812</xdr:rowOff>
    </xdr:to>
    <xdr:pic>
      <xdr:nvPicPr>
        <xdr:cNvPr id="36" name="Picture 35">
          <a:extLst>
            <a:ext uri="{FF2B5EF4-FFF2-40B4-BE49-F238E27FC236}">
              <a16:creationId xmlns:a16="http://schemas.microsoft.com/office/drawing/2014/main" id="{85361893-2014-ED48-B322-2862B3B3A6A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619500" y="1497413"/>
          <a:ext cx="1273969" cy="1526774"/>
        </a:xfrm>
        <a:prstGeom prst="rect">
          <a:avLst/>
        </a:prstGeom>
      </xdr:spPr>
    </xdr:pic>
    <xdr:clientData/>
  </xdr:twoCellAnchor>
  <xdr:twoCellAnchor editAs="oneCell">
    <xdr:from>
      <xdr:col>0</xdr:col>
      <xdr:colOff>1</xdr:colOff>
      <xdr:row>18</xdr:row>
      <xdr:rowOff>165222</xdr:rowOff>
    </xdr:from>
    <xdr:to>
      <xdr:col>2</xdr:col>
      <xdr:colOff>35719</xdr:colOff>
      <xdr:row>28</xdr:row>
      <xdr:rowOff>23812</xdr:rowOff>
    </xdr:to>
    <xdr:pic>
      <xdr:nvPicPr>
        <xdr:cNvPr id="37" name="Picture 36">
          <a:extLst>
            <a:ext uri="{FF2B5EF4-FFF2-40B4-BE49-F238E27FC236}">
              <a16:creationId xmlns:a16="http://schemas.microsoft.com/office/drawing/2014/main" id="{28A4C000-194F-2A49-9B71-F0E1DE481DE9}"/>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 y="3165597"/>
          <a:ext cx="1250156" cy="1525465"/>
        </a:xfrm>
        <a:prstGeom prst="rect">
          <a:avLst/>
        </a:prstGeom>
      </xdr:spPr>
    </xdr:pic>
    <xdr:clientData/>
  </xdr:twoCellAnchor>
  <xdr:twoCellAnchor editAs="oneCell">
    <xdr:from>
      <xdr:col>8</xdr:col>
      <xdr:colOff>600519</xdr:colOff>
      <xdr:row>9</xdr:row>
      <xdr:rowOff>9786</xdr:rowOff>
    </xdr:from>
    <xdr:to>
      <xdr:col>11</xdr:col>
      <xdr:colOff>23813</xdr:colOff>
      <xdr:row>18</xdr:row>
      <xdr:rowOff>23812</xdr:rowOff>
    </xdr:to>
    <xdr:pic>
      <xdr:nvPicPr>
        <xdr:cNvPr id="38" name="Picture 37">
          <a:extLst>
            <a:ext uri="{FF2B5EF4-FFF2-40B4-BE49-F238E27FC236}">
              <a16:creationId xmlns:a16="http://schemas.microsoft.com/office/drawing/2014/main" id="{AC565D9D-A571-7C42-B357-46B580A9CF79}"/>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458269" y="1509974"/>
          <a:ext cx="1244950" cy="15142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114300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4"/>
  <sheetViews>
    <sheetView showGridLines="0" tabSelected="1" zoomScaleNormal="100" workbookViewId="0">
      <selection activeCell="A30" sqref="A30"/>
    </sheetView>
  </sheetViews>
  <sheetFormatPr defaultRowHeight="12.75" x14ac:dyDescent="0.2"/>
  <cols>
    <col min="6" max="6" width="3.7109375" customWidth="1"/>
    <col min="9" max="16" width="8.28515625" customWidth="1"/>
    <col min="17" max="17" width="10.5703125" customWidth="1"/>
  </cols>
  <sheetData>
    <row r="1" spans="1:17" x14ac:dyDescent="0.2">
      <c r="A1" s="77" t="s">
        <v>0</v>
      </c>
      <c r="B1" s="77" t="s">
        <v>0</v>
      </c>
      <c r="O1" s="25"/>
      <c r="P1" s="74" t="s">
        <v>1</v>
      </c>
      <c r="Q1" s="75" t="s">
        <v>347</v>
      </c>
    </row>
    <row r="2" spans="1:17" ht="20.25" x14ac:dyDescent="0.3">
      <c r="A2" s="73"/>
      <c r="Q2" s="1"/>
    </row>
    <row r="3" spans="1:17" ht="20.25" x14ac:dyDescent="0.3">
      <c r="Q3" s="95" t="s">
        <v>2</v>
      </c>
    </row>
    <row r="4" spans="1:17" ht="12.75" customHeight="1" x14ac:dyDescent="0.2">
      <c r="Q4" s="96" t="s">
        <v>3</v>
      </c>
    </row>
    <row r="5" spans="1:17" x14ac:dyDescent="0.2">
      <c r="A5" s="115"/>
      <c r="B5" s="204"/>
      <c r="C5" s="204"/>
    </row>
    <row r="6" spans="1:17" ht="14.1" customHeight="1" x14ac:dyDescent="0.2">
      <c r="A6" s="205"/>
      <c r="B6" s="206"/>
      <c r="C6" s="206"/>
      <c r="D6" s="206"/>
      <c r="E6" s="207"/>
      <c r="G6" s="77" t="s">
        <v>4</v>
      </c>
      <c r="J6" s="215" t="s">
        <v>5</v>
      </c>
      <c r="K6" s="216"/>
      <c r="L6" s="217"/>
    </row>
    <row r="7" spans="1:17" ht="5.0999999999999996" customHeight="1" x14ac:dyDescent="0.2">
      <c r="A7" s="208"/>
      <c r="B7" s="209"/>
      <c r="C7" s="209"/>
      <c r="D7" s="209"/>
      <c r="E7" s="210"/>
    </row>
    <row r="8" spans="1:17" ht="14.1" customHeight="1" x14ac:dyDescent="0.2">
      <c r="A8" s="208"/>
      <c r="B8" s="209"/>
      <c r="C8" s="209"/>
      <c r="D8" s="209"/>
      <c r="E8" s="210"/>
      <c r="G8" s="94" t="s">
        <v>6</v>
      </c>
      <c r="J8" s="218" t="s">
        <v>320</v>
      </c>
      <c r="K8" s="219"/>
      <c r="L8" s="220"/>
      <c r="M8" s="114"/>
    </row>
    <row r="9" spans="1:17" ht="5.0999999999999996" customHeight="1" x14ac:dyDescent="0.2">
      <c r="A9" s="208"/>
      <c r="B9" s="209"/>
      <c r="C9" s="209"/>
      <c r="D9" s="209"/>
      <c r="E9" s="210"/>
    </row>
    <row r="10" spans="1:17" ht="14.1" customHeight="1" x14ac:dyDescent="0.2">
      <c r="A10" s="208"/>
      <c r="B10" s="209"/>
      <c r="C10" s="209"/>
      <c r="D10" s="209"/>
      <c r="E10" s="210"/>
      <c r="G10" t="s">
        <v>7</v>
      </c>
      <c r="L10" s="192" t="s">
        <v>8</v>
      </c>
      <c r="M10" s="193"/>
      <c r="N10" s="193"/>
      <c r="O10" s="193"/>
      <c r="P10" s="193"/>
      <c r="Q10" s="194"/>
    </row>
    <row r="11" spans="1:17" x14ac:dyDescent="0.2">
      <c r="A11" s="208"/>
      <c r="B11" s="209"/>
      <c r="C11" s="209"/>
      <c r="D11" s="209"/>
      <c r="E11" s="210"/>
    </row>
    <row r="12" spans="1:17" ht="5.0999999999999996" customHeight="1" x14ac:dyDescent="0.2">
      <c r="A12" s="208"/>
      <c r="B12" s="209"/>
      <c r="C12" s="209"/>
      <c r="D12" s="209"/>
      <c r="E12" s="210"/>
    </row>
    <row r="13" spans="1:17" ht="14.1" customHeight="1" x14ac:dyDescent="0.2">
      <c r="A13" s="208"/>
      <c r="B13" s="209"/>
      <c r="C13" s="209"/>
      <c r="D13" s="209"/>
      <c r="E13" s="210"/>
      <c r="G13" t="s">
        <v>9</v>
      </c>
      <c r="J13" s="195" t="s">
        <v>10</v>
      </c>
      <c r="K13" s="196"/>
      <c r="L13" s="196"/>
      <c r="M13" s="196"/>
      <c r="N13" s="196"/>
      <c r="O13" s="196"/>
      <c r="P13" s="196"/>
      <c r="Q13" s="197"/>
    </row>
    <row r="14" spans="1:17" ht="14.1" customHeight="1" x14ac:dyDescent="0.2">
      <c r="A14" s="208"/>
      <c r="B14" s="209"/>
      <c r="C14" s="209"/>
      <c r="D14" s="209"/>
      <c r="E14" s="210"/>
      <c r="G14" s="214" t="s">
        <v>11</v>
      </c>
      <c r="H14" s="214"/>
      <c r="I14" s="2"/>
      <c r="J14" s="198"/>
      <c r="K14" s="199"/>
      <c r="L14" s="199"/>
      <c r="M14" s="199"/>
      <c r="N14" s="199"/>
      <c r="O14" s="199"/>
      <c r="P14" s="199"/>
      <c r="Q14" s="200"/>
    </row>
    <row r="15" spans="1:17" ht="14.1" customHeight="1" x14ac:dyDescent="0.2">
      <c r="A15" s="208"/>
      <c r="B15" s="209"/>
      <c r="C15" s="209"/>
      <c r="D15" s="209"/>
      <c r="E15" s="210"/>
      <c r="G15" s="214"/>
      <c r="H15" s="214"/>
      <c r="I15" s="2"/>
      <c r="J15" s="198"/>
      <c r="K15" s="199"/>
      <c r="L15" s="199"/>
      <c r="M15" s="199"/>
      <c r="N15" s="199"/>
      <c r="O15" s="199"/>
      <c r="P15" s="199"/>
      <c r="Q15" s="200"/>
    </row>
    <row r="16" spans="1:17" ht="14.1" customHeight="1" x14ac:dyDescent="0.2">
      <c r="A16" s="208"/>
      <c r="B16" s="209"/>
      <c r="C16" s="209"/>
      <c r="D16" s="209"/>
      <c r="E16" s="210"/>
      <c r="G16" s="214"/>
      <c r="H16" s="214"/>
      <c r="I16" s="2"/>
      <c r="J16" s="198"/>
      <c r="K16" s="199"/>
      <c r="L16" s="199"/>
      <c r="M16" s="199"/>
      <c r="N16" s="199"/>
      <c r="O16" s="199"/>
      <c r="P16" s="199"/>
      <c r="Q16" s="200"/>
    </row>
    <row r="17" spans="1:17" ht="14.1" customHeight="1" x14ac:dyDescent="0.2">
      <c r="A17" s="208"/>
      <c r="B17" s="209"/>
      <c r="C17" s="209"/>
      <c r="D17" s="209"/>
      <c r="E17" s="210"/>
      <c r="G17" s="214"/>
      <c r="H17" s="214"/>
      <c r="I17" s="2"/>
      <c r="J17" s="198"/>
      <c r="K17" s="199"/>
      <c r="L17" s="199"/>
      <c r="M17" s="199"/>
      <c r="N17" s="199"/>
      <c r="O17" s="199"/>
      <c r="P17" s="199"/>
      <c r="Q17" s="200"/>
    </row>
    <row r="18" spans="1:17" ht="14.1" customHeight="1" x14ac:dyDescent="0.2">
      <c r="A18" s="208"/>
      <c r="B18" s="209"/>
      <c r="C18" s="209"/>
      <c r="D18" s="209"/>
      <c r="E18" s="210"/>
      <c r="G18" s="214"/>
      <c r="H18" s="214"/>
      <c r="I18" s="2"/>
      <c r="J18" s="198"/>
      <c r="K18" s="199"/>
      <c r="L18" s="199"/>
      <c r="M18" s="199"/>
      <c r="N18" s="199"/>
      <c r="O18" s="199"/>
      <c r="P18" s="199"/>
      <c r="Q18" s="200"/>
    </row>
    <row r="19" spans="1:17" ht="14.1" customHeight="1" x14ac:dyDescent="0.2">
      <c r="A19" s="208"/>
      <c r="B19" s="209"/>
      <c r="C19" s="209"/>
      <c r="D19" s="209"/>
      <c r="E19" s="210"/>
      <c r="J19" s="198"/>
      <c r="K19" s="199"/>
      <c r="L19" s="199"/>
      <c r="M19" s="199"/>
      <c r="N19" s="199"/>
      <c r="O19" s="199"/>
      <c r="P19" s="199"/>
      <c r="Q19" s="200"/>
    </row>
    <row r="20" spans="1:17" ht="14.1" customHeight="1" x14ac:dyDescent="0.2">
      <c r="A20" s="208"/>
      <c r="B20" s="209"/>
      <c r="C20" s="209"/>
      <c r="D20" s="209"/>
      <c r="E20" s="210"/>
      <c r="J20" s="198"/>
      <c r="K20" s="199"/>
      <c r="L20" s="199"/>
      <c r="M20" s="199"/>
      <c r="N20" s="199"/>
      <c r="O20" s="199"/>
      <c r="P20" s="199"/>
      <c r="Q20" s="200"/>
    </row>
    <row r="21" spans="1:17" ht="14.1" customHeight="1" x14ac:dyDescent="0.2">
      <c r="A21" s="208"/>
      <c r="B21" s="209"/>
      <c r="C21" s="209"/>
      <c r="D21" s="209"/>
      <c r="E21" s="210"/>
      <c r="J21" s="198"/>
      <c r="K21" s="199"/>
      <c r="L21" s="199"/>
      <c r="M21" s="199"/>
      <c r="N21" s="199"/>
      <c r="O21" s="199"/>
      <c r="P21" s="199"/>
      <c r="Q21" s="200"/>
    </row>
    <row r="22" spans="1:17" ht="14.1" customHeight="1" x14ac:dyDescent="0.2">
      <c r="A22" s="208"/>
      <c r="B22" s="209"/>
      <c r="C22" s="209"/>
      <c r="D22" s="209"/>
      <c r="E22" s="210"/>
      <c r="J22" s="198"/>
      <c r="K22" s="199"/>
      <c r="L22" s="199"/>
      <c r="M22" s="199"/>
      <c r="N22" s="199"/>
      <c r="O22" s="199"/>
      <c r="P22" s="199"/>
      <c r="Q22" s="200"/>
    </row>
    <row r="23" spans="1:17" ht="14.1" customHeight="1" x14ac:dyDescent="0.2">
      <c r="A23" s="211"/>
      <c r="B23" s="212"/>
      <c r="C23" s="212"/>
      <c r="D23" s="212"/>
      <c r="E23" s="213"/>
      <c r="J23" s="201"/>
      <c r="K23" s="202"/>
      <c r="L23" s="202"/>
      <c r="M23" s="202"/>
      <c r="N23" s="202"/>
      <c r="O23" s="202"/>
      <c r="P23" s="202"/>
      <c r="Q23" s="203"/>
    </row>
    <row r="24" spans="1:17" ht="5.0999999999999996" customHeight="1" x14ac:dyDescent="0.2"/>
    <row r="25" spans="1:17" ht="14.1" customHeight="1" x14ac:dyDescent="0.2">
      <c r="A25" t="s">
        <v>12</v>
      </c>
      <c r="G25" t="s">
        <v>13</v>
      </c>
      <c r="L25" s="192" t="s">
        <v>14</v>
      </c>
      <c r="M25" s="193"/>
      <c r="N25" s="193"/>
      <c r="O25" s="193"/>
      <c r="P25" s="193"/>
      <c r="Q25" s="194"/>
    </row>
    <row r="26" spans="1:17" ht="5.0999999999999996" customHeight="1" x14ac:dyDescent="0.2">
      <c r="A26" s="182" t="s">
        <v>348</v>
      </c>
      <c r="B26" s="183"/>
      <c r="C26" s="183"/>
      <c r="D26" s="183"/>
      <c r="E26" s="184"/>
    </row>
    <row r="27" spans="1:17" ht="14.1" customHeight="1" x14ac:dyDescent="0.2">
      <c r="A27" s="185"/>
      <c r="B27" s="186"/>
      <c r="C27" s="186"/>
      <c r="D27" s="186"/>
      <c r="E27" s="187"/>
      <c r="G27" t="s">
        <v>15</v>
      </c>
      <c r="M27" s="45" t="s">
        <v>16</v>
      </c>
    </row>
    <row r="28" spans="1:17" ht="14.1" customHeight="1" x14ac:dyDescent="0.2">
      <c r="A28" s="185"/>
      <c r="B28" s="186"/>
      <c r="C28" s="186"/>
      <c r="D28" s="186"/>
      <c r="E28" s="187"/>
      <c r="G28" t="s">
        <v>17</v>
      </c>
      <c r="I28" t="s">
        <v>18</v>
      </c>
      <c r="M28" s="192"/>
      <c r="N28" s="193"/>
      <c r="O28" s="193"/>
      <c r="P28" s="193"/>
      <c r="Q28" s="194"/>
    </row>
    <row r="29" spans="1:17" ht="14.1" customHeight="1" x14ac:dyDescent="0.2">
      <c r="A29" s="188"/>
      <c r="B29" s="189"/>
      <c r="C29" s="189"/>
      <c r="D29" s="189"/>
      <c r="E29" s="190"/>
      <c r="I29" t="s">
        <v>19</v>
      </c>
      <c r="M29" s="192"/>
      <c r="N29" s="193"/>
      <c r="O29" s="193"/>
      <c r="P29" s="193"/>
      <c r="Q29" s="194"/>
    </row>
    <row r="30" spans="1:17" ht="5.0999999999999996" customHeight="1" x14ac:dyDescent="0.2">
      <c r="A30" s="110"/>
    </row>
    <row r="31" spans="1:17" ht="14.1" customHeight="1" x14ac:dyDescent="0.2">
      <c r="A31" s="191"/>
      <c r="B31" s="191"/>
      <c r="C31" s="191"/>
      <c r="D31" s="191"/>
      <c r="E31" s="191"/>
      <c r="G31" t="s">
        <v>20</v>
      </c>
      <c r="J31" s="195" t="s">
        <v>21</v>
      </c>
      <c r="K31" s="196"/>
      <c r="L31" s="196"/>
      <c r="M31" s="196"/>
      <c r="N31" s="196"/>
      <c r="O31" s="196"/>
      <c r="P31" s="196"/>
      <c r="Q31" s="197"/>
    </row>
    <row r="32" spans="1:17" ht="14.1" customHeight="1" x14ac:dyDescent="0.2">
      <c r="A32" s="191"/>
      <c r="B32" s="191"/>
      <c r="C32" s="191"/>
      <c r="D32" s="191"/>
      <c r="E32" s="191"/>
      <c r="J32" s="198"/>
      <c r="K32" s="199"/>
      <c r="L32" s="199"/>
      <c r="M32" s="199"/>
      <c r="N32" s="199"/>
      <c r="O32" s="199"/>
      <c r="P32" s="199"/>
      <c r="Q32" s="200"/>
    </row>
    <row r="33" spans="1:17" ht="14.1" customHeight="1" x14ac:dyDescent="0.2">
      <c r="A33" s="191"/>
      <c r="B33" s="191"/>
      <c r="C33" s="191"/>
      <c r="D33" s="191"/>
      <c r="E33" s="191"/>
      <c r="J33" s="198"/>
      <c r="K33" s="199"/>
      <c r="L33" s="199"/>
      <c r="M33" s="199"/>
      <c r="N33" s="199"/>
      <c r="O33" s="199"/>
      <c r="P33" s="199"/>
      <c r="Q33" s="200"/>
    </row>
    <row r="34" spans="1:17" ht="14.1" customHeight="1" x14ac:dyDescent="0.2">
      <c r="A34" s="176" t="s">
        <v>22</v>
      </c>
      <c r="B34" s="177"/>
      <c r="C34" s="177"/>
      <c r="D34" s="177"/>
      <c r="E34" s="177"/>
      <c r="F34" s="178"/>
      <c r="G34" s="178"/>
      <c r="H34" s="177"/>
      <c r="I34" s="179"/>
      <c r="J34" s="198"/>
      <c r="K34" s="199"/>
      <c r="L34" s="199"/>
      <c r="M34" s="199"/>
      <c r="N34" s="199"/>
      <c r="O34" s="199"/>
      <c r="P34" s="199"/>
      <c r="Q34" s="200"/>
    </row>
    <row r="35" spans="1:17" ht="14.1" customHeight="1" x14ac:dyDescent="0.2">
      <c r="A35" s="176" t="s">
        <v>23</v>
      </c>
      <c r="B35" s="177"/>
      <c r="C35" s="177"/>
      <c r="D35" s="177"/>
      <c r="E35" s="177"/>
      <c r="F35" s="177"/>
      <c r="G35" s="177"/>
      <c r="H35" s="177"/>
      <c r="I35" s="179"/>
      <c r="J35" s="198"/>
      <c r="K35" s="199"/>
      <c r="L35" s="199"/>
      <c r="M35" s="199"/>
      <c r="N35" s="199"/>
      <c r="O35" s="199"/>
      <c r="P35" s="199"/>
      <c r="Q35" s="200"/>
    </row>
    <row r="36" spans="1:17" ht="14.1" customHeight="1" x14ac:dyDescent="0.2">
      <c r="A36" s="176" t="s">
        <v>317</v>
      </c>
      <c r="B36" s="177"/>
      <c r="C36" s="177"/>
      <c r="D36" s="177"/>
      <c r="E36" s="177"/>
      <c r="F36" s="177"/>
      <c r="G36" s="177"/>
      <c r="H36" s="177"/>
      <c r="I36" s="179"/>
      <c r="J36" s="198"/>
      <c r="K36" s="199"/>
      <c r="L36" s="199"/>
      <c r="M36" s="199"/>
      <c r="N36" s="199"/>
      <c r="O36" s="199"/>
      <c r="P36" s="199"/>
      <c r="Q36" s="200"/>
    </row>
    <row r="37" spans="1:17" ht="14.1" customHeight="1" x14ac:dyDescent="0.2">
      <c r="A37" s="176" t="s">
        <v>24</v>
      </c>
      <c r="B37" s="177"/>
      <c r="C37" s="177"/>
      <c r="D37" s="177"/>
      <c r="E37" s="177"/>
      <c r="F37" s="177"/>
      <c r="G37" s="177"/>
      <c r="H37" s="177"/>
      <c r="I37" s="179"/>
      <c r="J37" s="198"/>
      <c r="K37" s="199"/>
      <c r="L37" s="199"/>
      <c r="M37" s="199"/>
      <c r="N37" s="199"/>
      <c r="O37" s="199"/>
      <c r="P37" s="199"/>
      <c r="Q37" s="200"/>
    </row>
    <row r="38" spans="1:17" ht="14.1" customHeight="1" x14ac:dyDescent="0.2">
      <c r="A38" s="177"/>
      <c r="B38" s="177"/>
      <c r="C38" s="177"/>
      <c r="D38" s="177"/>
      <c r="E38" s="177"/>
      <c r="F38" s="177"/>
      <c r="G38" s="177"/>
      <c r="H38" s="177"/>
      <c r="I38" s="179"/>
      <c r="J38" s="198"/>
      <c r="K38" s="199"/>
      <c r="L38" s="199"/>
      <c r="M38" s="199"/>
      <c r="N38" s="199"/>
      <c r="O38" s="199"/>
      <c r="P38" s="199"/>
      <c r="Q38" s="200"/>
    </row>
    <row r="39" spans="1:17" ht="14.1" customHeight="1" x14ac:dyDescent="0.2">
      <c r="A39" s="179"/>
      <c r="B39" s="179"/>
      <c r="C39" s="179"/>
      <c r="D39" s="179"/>
      <c r="E39" s="179"/>
      <c r="F39" s="179"/>
      <c r="G39" s="179"/>
      <c r="H39" s="179"/>
      <c r="I39" s="179"/>
      <c r="J39" s="201"/>
      <c r="K39" s="202"/>
      <c r="L39" s="202"/>
      <c r="M39" s="202"/>
      <c r="N39" s="202"/>
      <c r="O39" s="202"/>
      <c r="P39" s="202"/>
      <c r="Q39" s="203"/>
    </row>
    <row r="43" spans="1:17" hidden="1" x14ac:dyDescent="0.2">
      <c r="A43" t="s">
        <v>25</v>
      </c>
    </row>
    <row r="44" spans="1:17" hidden="1" x14ac:dyDescent="0.2">
      <c r="A44" t="s">
        <v>16</v>
      </c>
    </row>
  </sheetData>
  <sheetProtection formatCells="0" formatRows="0" selectLockedCells="1"/>
  <mergeCells count="13">
    <mergeCell ref="B5:C5"/>
    <mergeCell ref="A6:E23"/>
    <mergeCell ref="J13:Q23"/>
    <mergeCell ref="G14:H18"/>
    <mergeCell ref="J6:L6"/>
    <mergeCell ref="J8:L8"/>
    <mergeCell ref="A26:E29"/>
    <mergeCell ref="A31:E33"/>
    <mergeCell ref="L25:Q25"/>
    <mergeCell ref="L10:Q10"/>
    <mergeCell ref="J31:Q39"/>
    <mergeCell ref="M28:Q28"/>
    <mergeCell ref="M29:Q29"/>
  </mergeCells>
  <phoneticPr fontId="2" type="noConversion"/>
  <dataValidations count="1">
    <dataValidation type="list" allowBlank="1" showInputMessage="1" showErrorMessage="1" sqref="M27" xr:uid="{00000000-0002-0000-0000-000000000000}">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45"/>
  <sheetViews>
    <sheetView showGridLines="0" showZeros="0" zoomScaleNormal="100" workbookViewId="0">
      <selection activeCell="A22" sqref="A22:F27"/>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76" t="str">
        <f>'FRA-detail'!P1</f>
        <v>UPRN</v>
      </c>
      <c r="P1" s="76" t="str">
        <f>'FRA-detail'!Q1</f>
        <v>B132A28</v>
      </c>
    </row>
    <row r="2" spans="1:18" ht="15.95" customHeight="1" thickBot="1" x14ac:dyDescent="0.3">
      <c r="A2" s="13" t="s">
        <v>26</v>
      </c>
      <c r="B2" s="14"/>
      <c r="C2" s="221" t="str">
        <f>'FRA-detail'!A26</f>
        <v>March 1-24,  NW9 5UN</v>
      </c>
      <c r="D2" s="222"/>
      <c r="E2" s="222"/>
      <c r="F2" s="222"/>
      <c r="G2" s="222"/>
      <c r="H2" s="222"/>
      <c r="I2" s="222"/>
      <c r="J2" s="223"/>
      <c r="K2" s="224" t="s">
        <v>27</v>
      </c>
      <c r="L2" s="225"/>
      <c r="M2" s="225"/>
      <c r="N2" s="97" t="str">
        <f>'FRA-detail'!J8</f>
        <v>03.10.19</v>
      </c>
      <c r="O2" s="5"/>
      <c r="P2" s="5"/>
    </row>
    <row r="4" spans="1:18" ht="15" customHeight="1" x14ac:dyDescent="0.2">
      <c r="A4" t="s">
        <v>28</v>
      </c>
      <c r="C4" s="232" t="s">
        <v>29</v>
      </c>
      <c r="D4" s="233"/>
      <c r="E4" s="233"/>
      <c r="F4" s="234"/>
      <c r="H4" s="6" t="s">
        <v>30</v>
      </c>
      <c r="I4" s="7"/>
      <c r="J4" s="7"/>
      <c r="K4" s="7"/>
      <c r="L4" s="7"/>
      <c r="M4" s="7"/>
      <c r="N4" s="7"/>
      <c r="O4" s="7"/>
      <c r="P4" s="8"/>
      <c r="R4" t="s">
        <v>31</v>
      </c>
    </row>
    <row r="5" spans="1:18" x14ac:dyDescent="0.2">
      <c r="C5" s="228" t="s">
        <v>32</v>
      </c>
      <c r="D5" s="228"/>
      <c r="E5" s="228"/>
      <c r="F5" s="228"/>
      <c r="H5" s="9"/>
      <c r="P5" s="10"/>
      <c r="R5" t="s">
        <v>33</v>
      </c>
    </row>
    <row r="6" spans="1:18" x14ac:dyDescent="0.2">
      <c r="C6" s="229"/>
      <c r="D6" s="229"/>
      <c r="E6" s="229"/>
      <c r="F6" s="229"/>
      <c r="H6" s="9"/>
      <c r="P6" s="10"/>
      <c r="R6" t="s">
        <v>29</v>
      </c>
    </row>
    <row r="7" spans="1:18" x14ac:dyDescent="0.2">
      <c r="A7" t="s">
        <v>34</v>
      </c>
      <c r="H7" s="9"/>
      <c r="P7" s="10"/>
      <c r="R7" t="s">
        <v>35</v>
      </c>
    </row>
    <row r="8" spans="1:18" ht="12.75" customHeight="1" x14ac:dyDescent="0.2">
      <c r="A8" s="195" t="s">
        <v>325</v>
      </c>
      <c r="B8" s="196"/>
      <c r="C8" s="196"/>
      <c r="D8" s="196"/>
      <c r="E8" s="196"/>
      <c r="F8" s="197"/>
      <c r="H8" s="9"/>
      <c r="P8" s="10"/>
      <c r="R8" t="s">
        <v>36</v>
      </c>
    </row>
    <row r="9" spans="1:18" x14ac:dyDescent="0.2">
      <c r="A9" s="198"/>
      <c r="B9" s="199"/>
      <c r="C9" s="199"/>
      <c r="D9" s="199"/>
      <c r="E9" s="199"/>
      <c r="F9" s="200"/>
      <c r="H9" s="9"/>
      <c r="P9" s="10"/>
    </row>
    <row r="10" spans="1:18" x14ac:dyDescent="0.2">
      <c r="A10" s="198"/>
      <c r="B10" s="199"/>
      <c r="C10" s="199"/>
      <c r="D10" s="199"/>
      <c r="E10" s="199"/>
      <c r="F10" s="200"/>
      <c r="H10" s="9"/>
      <c r="P10" s="10"/>
    </row>
    <row r="11" spans="1:18" x14ac:dyDescent="0.2">
      <c r="A11" s="201"/>
      <c r="B11" s="202"/>
      <c r="C11" s="202"/>
      <c r="D11" s="202"/>
      <c r="E11" s="202"/>
      <c r="F11" s="203"/>
      <c r="H11" s="9"/>
      <c r="P11" s="10"/>
    </row>
    <row r="12" spans="1:18" x14ac:dyDescent="0.2">
      <c r="H12" s="9"/>
      <c r="P12" s="10"/>
    </row>
    <row r="13" spans="1:18" x14ac:dyDescent="0.2">
      <c r="A13" t="s">
        <v>37</v>
      </c>
      <c r="H13" s="9"/>
      <c r="P13" s="10"/>
    </row>
    <row r="14" spans="1:18" ht="12.75" customHeight="1" x14ac:dyDescent="0.2">
      <c r="A14" s="195" t="s">
        <v>334</v>
      </c>
      <c r="B14" s="196"/>
      <c r="C14" s="196"/>
      <c r="D14" s="196"/>
      <c r="E14" s="196"/>
      <c r="F14" s="197"/>
      <c r="H14" s="11" t="s">
        <v>38</v>
      </c>
      <c r="I14" s="116"/>
      <c r="J14" s="230" t="s">
        <v>39</v>
      </c>
      <c r="K14" s="230"/>
      <c r="L14" s="230"/>
      <c r="M14" s="230"/>
      <c r="N14" s="230"/>
      <c r="O14" s="230"/>
      <c r="P14" s="231"/>
    </row>
    <row r="15" spans="1:18" x14ac:dyDescent="0.2">
      <c r="A15" s="198"/>
      <c r="B15" s="199"/>
      <c r="C15" s="199"/>
      <c r="D15" s="199"/>
      <c r="E15" s="199"/>
      <c r="F15" s="200"/>
      <c r="H15" s="11" t="s">
        <v>40</v>
      </c>
      <c r="I15" s="116"/>
      <c r="J15" s="230" t="s">
        <v>41</v>
      </c>
      <c r="K15" s="230"/>
      <c r="L15" s="230"/>
      <c r="M15" s="230"/>
      <c r="N15" s="230"/>
      <c r="O15" s="230"/>
      <c r="P15" s="231"/>
    </row>
    <row r="16" spans="1:18" x14ac:dyDescent="0.2">
      <c r="A16" s="198"/>
      <c r="B16" s="199"/>
      <c r="C16" s="199"/>
      <c r="D16" s="199"/>
      <c r="E16" s="199"/>
      <c r="F16" s="200"/>
      <c r="H16" s="11"/>
      <c r="I16" s="116"/>
      <c r="J16" s="230"/>
      <c r="K16" s="230"/>
      <c r="L16" s="230"/>
      <c r="M16" s="230"/>
      <c r="N16" s="230"/>
      <c r="O16" s="230"/>
      <c r="P16" s="231"/>
    </row>
    <row r="17" spans="1:16" x14ac:dyDescent="0.2">
      <c r="A17" s="198"/>
      <c r="B17" s="199"/>
      <c r="C17" s="199"/>
      <c r="D17" s="199"/>
      <c r="E17" s="199"/>
      <c r="F17" s="200"/>
      <c r="H17" s="11" t="s">
        <v>42</v>
      </c>
      <c r="I17" s="116"/>
      <c r="J17" s="230" t="s">
        <v>43</v>
      </c>
      <c r="K17" s="230"/>
      <c r="L17" s="230"/>
      <c r="M17" s="230"/>
      <c r="N17" s="230"/>
      <c r="O17" s="230"/>
      <c r="P17" s="231"/>
    </row>
    <row r="18" spans="1:16" x14ac:dyDescent="0.2">
      <c r="A18" s="198"/>
      <c r="B18" s="199"/>
      <c r="C18" s="199"/>
      <c r="D18" s="199"/>
      <c r="E18" s="199"/>
      <c r="F18" s="200"/>
      <c r="H18" s="12"/>
      <c r="I18" s="116"/>
      <c r="J18" s="230"/>
      <c r="K18" s="230"/>
      <c r="L18" s="230"/>
      <c r="M18" s="230"/>
      <c r="N18" s="230"/>
      <c r="O18" s="230"/>
      <c r="P18" s="231"/>
    </row>
    <row r="19" spans="1:16" x14ac:dyDescent="0.2">
      <c r="A19" s="201"/>
      <c r="B19" s="202"/>
      <c r="C19" s="202"/>
      <c r="D19" s="202"/>
      <c r="E19" s="202"/>
      <c r="F19" s="203"/>
      <c r="H19" s="11" t="s">
        <v>44</v>
      </c>
      <c r="I19" s="116"/>
      <c r="J19" s="230" t="s">
        <v>45</v>
      </c>
      <c r="K19" s="230"/>
      <c r="L19" s="230"/>
      <c r="M19" s="230"/>
      <c r="N19" s="230"/>
      <c r="O19" s="230"/>
      <c r="P19" s="231"/>
    </row>
    <row r="20" spans="1:16" x14ac:dyDescent="0.2">
      <c r="H20" s="12"/>
      <c r="I20" s="116"/>
      <c r="J20" s="230"/>
      <c r="K20" s="230"/>
      <c r="L20" s="230"/>
      <c r="M20" s="230"/>
      <c r="N20" s="230"/>
      <c r="O20" s="230"/>
      <c r="P20" s="231"/>
    </row>
    <row r="21" spans="1:16" x14ac:dyDescent="0.2">
      <c r="A21" t="s">
        <v>46</v>
      </c>
      <c r="H21" s="11" t="s">
        <v>47</v>
      </c>
      <c r="I21" s="116"/>
      <c r="J21" s="230" t="s">
        <v>48</v>
      </c>
      <c r="K21" s="230"/>
      <c r="L21" s="230"/>
      <c r="M21" s="230"/>
      <c r="N21" s="230"/>
      <c r="O21" s="230"/>
      <c r="P21" s="231"/>
    </row>
    <row r="22" spans="1:16" ht="12.75" customHeight="1" x14ac:dyDescent="0.2">
      <c r="A22" s="195" t="s">
        <v>346</v>
      </c>
      <c r="B22" s="196"/>
      <c r="C22" s="196"/>
      <c r="D22" s="196"/>
      <c r="E22" s="196"/>
      <c r="F22" s="197"/>
      <c r="H22" s="12"/>
      <c r="I22" s="116"/>
      <c r="J22" s="230"/>
      <c r="K22" s="230"/>
      <c r="L22" s="230"/>
      <c r="M22" s="230"/>
      <c r="N22" s="230"/>
      <c r="O22" s="230"/>
      <c r="P22" s="231"/>
    </row>
    <row r="23" spans="1:16" x14ac:dyDescent="0.2">
      <c r="A23" s="198"/>
      <c r="B23" s="199"/>
      <c r="C23" s="199"/>
      <c r="D23" s="199"/>
      <c r="E23" s="199"/>
      <c r="F23" s="200"/>
      <c r="H23" s="11" t="s">
        <v>49</v>
      </c>
      <c r="I23" s="116"/>
      <c r="J23" s="116" t="s">
        <v>50</v>
      </c>
      <c r="K23" s="116"/>
      <c r="L23" s="116"/>
      <c r="M23" s="116"/>
      <c r="N23" s="116"/>
      <c r="O23" s="116"/>
      <c r="P23" s="117"/>
    </row>
    <row r="24" spans="1:16" x14ac:dyDescent="0.2">
      <c r="A24" s="198"/>
      <c r="B24" s="199"/>
      <c r="C24" s="199"/>
      <c r="D24" s="199"/>
      <c r="E24" s="199"/>
      <c r="F24" s="200"/>
      <c r="H24" s="118"/>
      <c r="I24" s="119"/>
      <c r="J24" s="119"/>
      <c r="K24" s="119"/>
      <c r="L24" s="119"/>
      <c r="M24" s="119"/>
      <c r="N24" s="119"/>
      <c r="O24" s="119"/>
      <c r="P24" s="120"/>
    </row>
    <row r="25" spans="1:16" x14ac:dyDescent="0.2">
      <c r="A25" s="198"/>
      <c r="B25" s="199"/>
      <c r="C25" s="199"/>
      <c r="D25" s="199"/>
      <c r="E25" s="199"/>
      <c r="F25" s="200"/>
      <c r="H25" s="3" t="s">
        <v>51</v>
      </c>
      <c r="I25" s="4"/>
      <c r="J25" s="235" t="s">
        <v>52</v>
      </c>
      <c r="K25" s="236"/>
      <c r="L25" s="236"/>
      <c r="M25" s="236"/>
      <c r="N25" s="236"/>
      <c r="O25" s="236"/>
      <c r="P25" s="237"/>
    </row>
    <row r="26" spans="1:16" x14ac:dyDescent="0.2">
      <c r="A26" s="198"/>
      <c r="B26" s="199"/>
      <c r="C26" s="199"/>
      <c r="D26" s="199"/>
      <c r="E26" s="199"/>
      <c r="F26" s="200"/>
      <c r="H26" s="139" t="s">
        <v>31</v>
      </c>
      <c r="I26" s="226"/>
      <c r="J26" s="240" t="s">
        <v>53</v>
      </c>
      <c r="K26" s="241"/>
      <c r="L26" s="241"/>
      <c r="M26" s="241"/>
      <c r="N26" s="241"/>
      <c r="O26" s="241"/>
      <c r="P26" s="242"/>
    </row>
    <row r="27" spans="1:16" x14ac:dyDescent="0.2">
      <c r="A27" s="201"/>
      <c r="B27" s="202"/>
      <c r="C27" s="202"/>
      <c r="D27" s="202"/>
      <c r="E27" s="202"/>
      <c r="F27" s="203"/>
      <c r="H27" s="227" t="s">
        <v>33</v>
      </c>
      <c r="I27" s="226"/>
      <c r="J27" s="243" t="s">
        <v>54</v>
      </c>
      <c r="K27" s="243"/>
      <c r="L27" s="243"/>
      <c r="M27" s="243"/>
      <c r="N27" s="243"/>
      <c r="O27" s="243"/>
      <c r="P27" s="243"/>
    </row>
    <row r="28" spans="1:16" x14ac:dyDescent="0.2">
      <c r="A28" s="46"/>
      <c r="B28" s="46"/>
      <c r="C28" s="46"/>
      <c r="D28" s="46"/>
      <c r="E28" s="46"/>
      <c r="F28" s="46"/>
      <c r="H28" s="227"/>
      <c r="I28" s="226"/>
      <c r="J28" s="243"/>
      <c r="K28" s="243"/>
      <c r="L28" s="243"/>
      <c r="M28" s="243"/>
      <c r="N28" s="243"/>
      <c r="O28" s="243"/>
      <c r="P28" s="243"/>
    </row>
    <row r="29" spans="1:16" x14ac:dyDescent="0.2">
      <c r="A29" t="s">
        <v>55</v>
      </c>
      <c r="H29" s="227" t="s">
        <v>29</v>
      </c>
      <c r="I29" s="226"/>
      <c r="J29" s="243" t="s">
        <v>56</v>
      </c>
      <c r="K29" s="243"/>
      <c r="L29" s="243"/>
      <c r="M29" s="243"/>
      <c r="N29" s="243"/>
      <c r="O29" s="243"/>
      <c r="P29" s="243"/>
    </row>
    <row r="30" spans="1:16" ht="12.75" customHeight="1" x14ac:dyDescent="0.2">
      <c r="A30" s="195" t="s">
        <v>57</v>
      </c>
      <c r="B30" s="196"/>
      <c r="C30" s="196"/>
      <c r="D30" s="196"/>
      <c r="E30" s="196"/>
      <c r="F30" s="197"/>
      <c r="H30" s="227"/>
      <c r="I30" s="226"/>
      <c r="J30" s="243"/>
      <c r="K30" s="243"/>
      <c r="L30" s="243"/>
      <c r="M30" s="243"/>
      <c r="N30" s="243"/>
      <c r="O30" s="243"/>
      <c r="P30" s="243"/>
    </row>
    <row r="31" spans="1:16" ht="12.75" customHeight="1" x14ac:dyDescent="0.2">
      <c r="A31" s="198"/>
      <c r="B31" s="199"/>
      <c r="C31" s="199"/>
      <c r="D31" s="199"/>
      <c r="E31" s="199"/>
      <c r="F31" s="200"/>
      <c r="H31" s="227"/>
      <c r="I31" s="226"/>
      <c r="J31" s="243"/>
      <c r="K31" s="243"/>
      <c r="L31" s="243"/>
      <c r="M31" s="243"/>
      <c r="N31" s="243"/>
      <c r="O31" s="243"/>
      <c r="P31" s="243"/>
    </row>
    <row r="32" spans="1:16" x14ac:dyDescent="0.2">
      <c r="A32" s="198"/>
      <c r="B32" s="199"/>
      <c r="C32" s="199"/>
      <c r="D32" s="199"/>
      <c r="E32" s="199"/>
      <c r="F32" s="200"/>
      <c r="H32" s="227"/>
      <c r="I32" s="226"/>
      <c r="J32" s="243"/>
      <c r="K32" s="243"/>
      <c r="L32" s="243"/>
      <c r="M32" s="243"/>
      <c r="N32" s="243"/>
      <c r="O32" s="243"/>
      <c r="P32" s="243"/>
    </row>
    <row r="33" spans="1:16" x14ac:dyDescent="0.2">
      <c r="A33" s="201"/>
      <c r="B33" s="202"/>
      <c r="C33" s="202"/>
      <c r="D33" s="202"/>
      <c r="E33" s="202"/>
      <c r="F33" s="203"/>
      <c r="H33" s="227"/>
      <c r="I33" s="226"/>
      <c r="J33" s="247"/>
      <c r="K33" s="247"/>
      <c r="L33" s="247"/>
      <c r="M33" s="247"/>
      <c r="N33" s="247"/>
      <c r="O33" s="247"/>
      <c r="P33" s="247"/>
    </row>
    <row r="34" spans="1:16" x14ac:dyDescent="0.2">
      <c r="A34" s="47"/>
      <c r="B34" s="47"/>
      <c r="C34" s="47"/>
      <c r="D34" s="47"/>
      <c r="E34" s="47"/>
      <c r="F34" s="47"/>
      <c r="H34" s="227" t="s">
        <v>35</v>
      </c>
      <c r="I34" s="226"/>
      <c r="J34" s="243" t="s">
        <v>58</v>
      </c>
      <c r="K34" s="244"/>
      <c r="L34" s="244"/>
      <c r="M34" s="244"/>
      <c r="N34" s="244"/>
      <c r="O34" s="244"/>
      <c r="P34" s="244"/>
    </row>
    <row r="35" spans="1:16" x14ac:dyDescent="0.2">
      <c r="A35" t="s">
        <v>59</v>
      </c>
      <c r="H35" s="238"/>
      <c r="I35" s="239"/>
      <c r="J35" s="244"/>
      <c r="K35" s="244"/>
      <c r="L35" s="244"/>
      <c r="M35" s="244"/>
      <c r="N35" s="244"/>
      <c r="O35" s="244"/>
      <c r="P35" s="244"/>
    </row>
    <row r="36" spans="1:16" ht="12.75" customHeight="1" x14ac:dyDescent="0.2">
      <c r="A36" s="195" t="s">
        <v>60</v>
      </c>
      <c r="B36" s="196"/>
      <c r="C36" s="196"/>
      <c r="D36" s="196"/>
      <c r="E36" s="196"/>
      <c r="F36" s="197"/>
      <c r="H36" s="238"/>
      <c r="I36" s="239"/>
      <c r="J36" s="244"/>
      <c r="K36" s="244"/>
      <c r="L36" s="244"/>
      <c r="M36" s="244"/>
      <c r="N36" s="244"/>
      <c r="O36" s="244"/>
      <c r="P36" s="244"/>
    </row>
    <row r="37" spans="1:16" x14ac:dyDescent="0.2">
      <c r="A37" s="198"/>
      <c r="B37" s="199"/>
      <c r="C37" s="199"/>
      <c r="D37" s="199"/>
      <c r="E37" s="199"/>
      <c r="F37" s="200"/>
      <c r="H37" s="139" t="s">
        <v>36</v>
      </c>
      <c r="I37" s="138"/>
      <c r="J37" s="240" t="s">
        <v>61</v>
      </c>
      <c r="K37" s="245"/>
      <c r="L37" s="245"/>
      <c r="M37" s="245"/>
      <c r="N37" s="245"/>
      <c r="O37" s="245"/>
      <c r="P37" s="246"/>
    </row>
    <row r="38" spans="1:16" x14ac:dyDescent="0.2">
      <c r="A38" s="198"/>
      <c r="B38" s="199"/>
      <c r="C38" s="199"/>
      <c r="D38" s="199"/>
      <c r="E38" s="199"/>
      <c r="F38" s="200"/>
    </row>
    <row r="39" spans="1:16" x14ac:dyDescent="0.2">
      <c r="A39" s="201"/>
      <c r="B39" s="202"/>
      <c r="C39" s="202"/>
      <c r="D39" s="202"/>
      <c r="E39" s="202"/>
      <c r="F39" s="203"/>
    </row>
    <row r="40" spans="1:16" x14ac:dyDescent="0.2">
      <c r="A40" s="137"/>
      <c r="B40" s="137"/>
      <c r="C40" s="137"/>
      <c r="D40" s="137"/>
      <c r="E40" s="137"/>
      <c r="F40" s="137"/>
    </row>
    <row r="41" spans="1:16" x14ac:dyDescent="0.2">
      <c r="A41" t="s">
        <v>62</v>
      </c>
    </row>
    <row r="42" spans="1:16" x14ac:dyDescent="0.2">
      <c r="A42" s="195" t="s">
        <v>333</v>
      </c>
      <c r="B42" s="196"/>
      <c r="C42" s="196"/>
      <c r="D42" s="196"/>
      <c r="E42" s="196"/>
      <c r="F42" s="197"/>
    </row>
    <row r="43" spans="1:16" x14ac:dyDescent="0.2">
      <c r="A43" s="198"/>
      <c r="B43" s="199"/>
      <c r="C43" s="199"/>
      <c r="D43" s="199"/>
      <c r="E43" s="199"/>
      <c r="F43" s="200"/>
    </row>
    <row r="44" spans="1:16" x14ac:dyDescent="0.2">
      <c r="A44" s="198"/>
      <c r="B44" s="199"/>
      <c r="C44" s="199"/>
      <c r="D44" s="199"/>
      <c r="E44" s="199"/>
      <c r="F44" s="200"/>
    </row>
    <row r="45" spans="1:16" x14ac:dyDescent="0.2">
      <c r="A45" s="201"/>
      <c r="B45" s="202"/>
      <c r="C45" s="202"/>
      <c r="D45" s="202"/>
      <c r="E45" s="202"/>
      <c r="F45" s="203"/>
    </row>
  </sheetData>
  <sheetProtection formatCells="0" selectLockedCells="1"/>
  <mergeCells count="27">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 ref="C2:J2"/>
    <mergeCell ref="K2:M2"/>
    <mergeCell ref="I29:I33"/>
    <mergeCell ref="H29:H33"/>
    <mergeCell ref="C5:F6"/>
    <mergeCell ref="A8:F11"/>
    <mergeCell ref="H27:H28"/>
    <mergeCell ref="J14:P14"/>
    <mergeCell ref="C4:F4"/>
    <mergeCell ref="J15:P16"/>
    <mergeCell ref="J25:P25"/>
  </mergeCells>
  <phoneticPr fontId="2" type="noConversion"/>
  <dataValidations count="1">
    <dataValidation type="list" allowBlank="1" showInputMessage="1" showErrorMessage="1" sqref="C4:F4" xr:uid="{00000000-0002-0000-0100-000000000000}">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07"/>
  <sheetViews>
    <sheetView showGridLines="0" zoomScale="110" zoomScaleNormal="110" workbookViewId="0">
      <selection activeCell="C90" sqref="C90"/>
    </sheetView>
  </sheetViews>
  <sheetFormatPr defaultRowHeight="12.75" x14ac:dyDescent="0.2"/>
  <cols>
    <col min="1" max="1" width="9.42578125" customWidth="1"/>
    <col min="2" max="2" width="55.7109375" customWidth="1"/>
    <col min="3" max="3" width="7.28515625" customWidth="1"/>
    <col min="4" max="4" width="7.7109375" customWidth="1"/>
    <col min="5" max="5" width="66.570312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86" t="s">
        <v>63</v>
      </c>
      <c r="B1" s="87" t="s">
        <v>64</v>
      </c>
      <c r="C1" s="256" t="s">
        <v>65</v>
      </c>
      <c r="D1" s="257"/>
      <c r="E1" s="258"/>
      <c r="F1" s="88" t="s">
        <v>66</v>
      </c>
      <c r="G1" s="85"/>
      <c r="H1" s="76" t="str">
        <f>'FRA-detail'!P1</f>
        <v>UPRN</v>
      </c>
      <c r="I1" s="76" t="str">
        <f>'FRA-detail'!Q1</f>
        <v>B132A28</v>
      </c>
    </row>
    <row r="2" spans="1:12" ht="24" customHeight="1" x14ac:dyDescent="0.2">
      <c r="A2" s="89" t="s">
        <v>67</v>
      </c>
      <c r="B2" s="16" t="s">
        <v>68</v>
      </c>
      <c r="C2" s="259" t="s">
        <v>69</v>
      </c>
      <c r="D2" s="260"/>
      <c r="E2" s="261"/>
      <c r="F2" s="81" t="s">
        <v>70</v>
      </c>
      <c r="G2" s="77"/>
      <c r="K2" t="s">
        <v>25</v>
      </c>
      <c r="L2" t="s">
        <v>71</v>
      </c>
    </row>
    <row r="3" spans="1:12" ht="48" x14ac:dyDescent="0.2">
      <c r="A3" s="89" t="s">
        <v>72</v>
      </c>
      <c r="B3" s="79" t="s">
        <v>73</v>
      </c>
      <c r="C3" s="262" t="s">
        <v>74</v>
      </c>
      <c r="D3" s="262"/>
      <c r="E3" s="263"/>
      <c r="F3" s="81" t="s">
        <v>70</v>
      </c>
      <c r="G3" s="77"/>
      <c r="K3" t="s">
        <v>16</v>
      </c>
      <c r="L3" t="s">
        <v>75</v>
      </c>
    </row>
    <row r="4" spans="1:12" ht="36" x14ac:dyDescent="0.2">
      <c r="A4" s="89" t="s">
        <v>76</v>
      </c>
      <c r="B4" s="80" t="s">
        <v>77</v>
      </c>
      <c r="C4" s="262" t="s">
        <v>78</v>
      </c>
      <c r="D4" s="262"/>
      <c r="E4" s="263"/>
      <c r="F4" s="82" t="s">
        <v>35</v>
      </c>
      <c r="K4" s="77" t="s">
        <v>79</v>
      </c>
      <c r="L4" t="s">
        <v>80</v>
      </c>
    </row>
    <row r="5" spans="1:12" ht="48" x14ac:dyDescent="0.2">
      <c r="A5" s="89" t="s">
        <v>81</v>
      </c>
      <c r="B5" s="16" t="s">
        <v>82</v>
      </c>
      <c r="C5" s="262" t="s">
        <v>83</v>
      </c>
      <c r="D5" s="262"/>
      <c r="E5" s="263"/>
      <c r="F5" s="83" t="s">
        <v>29</v>
      </c>
      <c r="K5" s="77" t="s">
        <v>84</v>
      </c>
      <c r="L5" t="s">
        <v>85</v>
      </c>
    </row>
    <row r="6" spans="1:12" ht="36.75" thickBot="1" x14ac:dyDescent="0.25">
      <c r="A6" s="89" t="s">
        <v>86</v>
      </c>
      <c r="B6" s="79" t="s">
        <v>87</v>
      </c>
      <c r="C6" s="262" t="s">
        <v>88</v>
      </c>
      <c r="D6" s="262"/>
      <c r="E6" s="263"/>
      <c r="F6" s="84" t="s">
        <v>33</v>
      </c>
      <c r="L6" t="s">
        <v>89</v>
      </c>
    </row>
    <row r="7" spans="1:12" ht="26.1" customHeight="1" thickBot="1" x14ac:dyDescent="0.25">
      <c r="A7" s="90" t="s">
        <v>90</v>
      </c>
      <c r="B7" s="91" t="s">
        <v>91</v>
      </c>
      <c r="C7" s="250" t="s">
        <v>92</v>
      </c>
      <c r="D7" s="250"/>
      <c r="E7" s="251"/>
      <c r="F7" s="92" t="s">
        <v>93</v>
      </c>
      <c r="L7" t="s">
        <v>94</v>
      </c>
    </row>
    <row r="8" spans="1:12" ht="33" customHeight="1" x14ac:dyDescent="0.2">
      <c r="A8" s="20"/>
      <c r="B8" s="99" t="s">
        <v>95</v>
      </c>
      <c r="C8" s="21"/>
      <c r="D8" s="21"/>
    </row>
    <row r="9" spans="1:12" ht="45" customHeight="1" thickBot="1" x14ac:dyDescent="0.25">
      <c r="A9" s="20"/>
      <c r="B9" s="255" t="s">
        <v>96</v>
      </c>
      <c r="C9" s="255"/>
      <c r="D9" s="255"/>
      <c r="E9" s="255"/>
      <c r="F9" s="255"/>
    </row>
    <row r="10" spans="1:12" ht="18" customHeight="1" thickBot="1" x14ac:dyDescent="0.25">
      <c r="A10" s="106" t="s">
        <v>26</v>
      </c>
      <c r="B10" s="252"/>
      <c r="C10" s="253"/>
      <c r="D10" s="254"/>
      <c r="E10" s="105" t="s">
        <v>97</v>
      </c>
      <c r="F10" s="98" t="str">
        <f>'FRA-detail'!J8</f>
        <v>03.10.19</v>
      </c>
    </row>
    <row r="11" spans="1:12" ht="9.9499999999999993" customHeight="1" thickBot="1" x14ac:dyDescent="0.25"/>
    <row r="12" spans="1:12" ht="24.75" thickBot="1" x14ac:dyDescent="0.25">
      <c r="A12" s="22" t="s">
        <v>98</v>
      </c>
      <c r="B12" s="23" t="s">
        <v>99</v>
      </c>
      <c r="C12" s="24" t="s">
        <v>100</v>
      </c>
      <c r="D12" s="34" t="s">
        <v>63</v>
      </c>
      <c r="E12" s="100" t="s">
        <v>101</v>
      </c>
      <c r="F12" s="101" t="s">
        <v>102</v>
      </c>
      <c r="G12" s="55" t="s">
        <v>103</v>
      </c>
      <c r="H12" s="55" t="s">
        <v>104</v>
      </c>
    </row>
    <row r="13" spans="1:12" x14ac:dyDescent="0.2">
      <c r="A13" s="248" t="s">
        <v>105</v>
      </c>
      <c r="B13" s="249"/>
      <c r="C13" s="249"/>
      <c r="D13" s="249"/>
      <c r="E13" s="249"/>
      <c r="I13">
        <v>0</v>
      </c>
    </row>
    <row r="14" spans="1:12" x14ac:dyDescent="0.2">
      <c r="A14" s="121">
        <v>1</v>
      </c>
      <c r="B14" s="122" t="s">
        <v>106</v>
      </c>
      <c r="C14" s="48" t="s">
        <v>25</v>
      </c>
      <c r="D14" s="48"/>
      <c r="E14" s="49" t="s">
        <v>297</v>
      </c>
      <c r="F14" s="49"/>
      <c r="G14" s="62"/>
      <c r="H14" s="69"/>
      <c r="I14">
        <f t="shared" ref="I14:I45" si="0">IF(ISBLANK(D14),I13,I13+1)</f>
        <v>0</v>
      </c>
    </row>
    <row r="15" spans="1:12" x14ac:dyDescent="0.2">
      <c r="A15" s="52">
        <v>1</v>
      </c>
      <c r="B15" s="123"/>
      <c r="C15" s="48"/>
      <c r="D15" s="48"/>
      <c r="E15" s="49"/>
      <c r="F15" s="49"/>
      <c r="G15" s="62"/>
      <c r="H15" s="69"/>
      <c r="I15">
        <f t="shared" si="0"/>
        <v>0</v>
      </c>
    </row>
    <row r="16" spans="1:12" x14ac:dyDescent="0.2">
      <c r="A16" s="121">
        <v>2</v>
      </c>
      <c r="B16" s="122" t="s">
        <v>107</v>
      </c>
      <c r="C16" s="48" t="s">
        <v>25</v>
      </c>
      <c r="D16" s="48"/>
      <c r="E16" s="49" t="s">
        <v>219</v>
      </c>
      <c r="F16" s="49"/>
      <c r="G16" s="62"/>
      <c r="H16" s="69"/>
      <c r="I16">
        <f t="shared" si="0"/>
        <v>0</v>
      </c>
    </row>
    <row r="17" spans="1:9" x14ac:dyDescent="0.2">
      <c r="A17" s="52">
        <v>2</v>
      </c>
      <c r="B17" s="123"/>
      <c r="C17" s="48"/>
      <c r="D17" s="48"/>
      <c r="E17" s="49"/>
      <c r="F17" s="49"/>
      <c r="G17" s="62"/>
      <c r="H17" s="69"/>
      <c r="I17">
        <f t="shared" si="0"/>
        <v>0</v>
      </c>
    </row>
    <row r="18" spans="1:9" x14ac:dyDescent="0.2">
      <c r="A18" s="124">
        <v>3</v>
      </c>
      <c r="B18" s="125" t="s">
        <v>108</v>
      </c>
      <c r="C18" s="48" t="s">
        <v>84</v>
      </c>
      <c r="D18" s="48"/>
      <c r="E18" s="49" t="s">
        <v>219</v>
      </c>
      <c r="F18" s="49"/>
      <c r="G18" s="62"/>
      <c r="H18" s="69"/>
      <c r="I18">
        <f t="shared" si="0"/>
        <v>0</v>
      </c>
    </row>
    <row r="19" spans="1:9" x14ac:dyDescent="0.2">
      <c r="A19" s="126" t="s">
        <v>109</v>
      </c>
      <c r="B19" s="127"/>
      <c r="C19" s="127"/>
      <c r="D19" s="127"/>
      <c r="E19" s="127"/>
      <c r="F19" s="127"/>
      <c r="G19" s="63"/>
      <c r="H19" s="63"/>
      <c r="I19">
        <f t="shared" si="0"/>
        <v>0</v>
      </c>
    </row>
    <row r="20" spans="1:9" x14ac:dyDescent="0.2">
      <c r="A20" s="121">
        <v>4</v>
      </c>
      <c r="B20" s="122" t="s">
        <v>110</v>
      </c>
      <c r="C20" s="48" t="s">
        <v>25</v>
      </c>
      <c r="D20" s="48"/>
      <c r="E20" s="135" t="s">
        <v>220</v>
      </c>
      <c r="F20" s="49"/>
      <c r="G20" s="48"/>
      <c r="H20" s="69"/>
      <c r="I20">
        <f t="shared" si="0"/>
        <v>0</v>
      </c>
    </row>
    <row r="21" spans="1:9" x14ac:dyDescent="0.2">
      <c r="A21" s="52">
        <v>4</v>
      </c>
      <c r="B21" s="123"/>
      <c r="C21" s="48"/>
      <c r="D21" s="48"/>
      <c r="E21" s="135"/>
      <c r="F21" s="49"/>
      <c r="G21" s="48"/>
      <c r="H21" s="69"/>
      <c r="I21">
        <f t="shared" si="0"/>
        <v>0</v>
      </c>
    </row>
    <row r="22" spans="1:9" x14ac:dyDescent="0.2">
      <c r="A22" s="121">
        <v>5</v>
      </c>
      <c r="B22" s="122" t="s">
        <v>112</v>
      </c>
      <c r="C22" s="48" t="s">
        <v>25</v>
      </c>
      <c r="D22" s="48"/>
      <c r="E22" s="135" t="s">
        <v>319</v>
      </c>
      <c r="F22" s="49"/>
      <c r="G22" s="48"/>
      <c r="H22" s="69"/>
      <c r="I22">
        <f t="shared" si="0"/>
        <v>0</v>
      </c>
    </row>
    <row r="23" spans="1:9" x14ac:dyDescent="0.2">
      <c r="A23" s="52">
        <v>5</v>
      </c>
      <c r="B23" s="123"/>
      <c r="C23" s="48"/>
      <c r="D23" s="48"/>
      <c r="E23" s="135"/>
      <c r="F23" s="49"/>
      <c r="G23" s="48"/>
      <c r="H23" s="69"/>
      <c r="I23">
        <f t="shared" si="0"/>
        <v>0</v>
      </c>
    </row>
    <row r="24" spans="1:9" x14ac:dyDescent="0.2">
      <c r="A24" s="121">
        <v>6</v>
      </c>
      <c r="B24" s="122" t="s">
        <v>114</v>
      </c>
      <c r="C24" s="48" t="s">
        <v>25</v>
      </c>
      <c r="D24" s="48"/>
      <c r="E24" s="49" t="s">
        <v>316</v>
      </c>
      <c r="F24" s="49"/>
      <c r="G24" s="48"/>
      <c r="H24" s="69"/>
      <c r="I24">
        <f t="shared" si="0"/>
        <v>0</v>
      </c>
    </row>
    <row r="25" spans="1:9" x14ac:dyDescent="0.2">
      <c r="A25" s="52">
        <v>6</v>
      </c>
      <c r="B25" s="123"/>
      <c r="C25" s="48"/>
      <c r="D25" s="48"/>
      <c r="E25" s="49"/>
      <c r="F25" s="49"/>
      <c r="G25" s="48"/>
      <c r="H25" s="69"/>
      <c r="I25">
        <f t="shared" si="0"/>
        <v>0</v>
      </c>
    </row>
    <row r="26" spans="1:9" x14ac:dyDescent="0.2">
      <c r="A26" s="126" t="s">
        <v>115</v>
      </c>
      <c r="B26" s="127"/>
      <c r="C26" s="127"/>
      <c r="D26" s="127"/>
      <c r="E26" s="127"/>
      <c r="F26" s="127"/>
      <c r="G26" s="63"/>
      <c r="H26" s="63"/>
      <c r="I26">
        <f t="shared" si="0"/>
        <v>0</v>
      </c>
    </row>
    <row r="27" spans="1:9" x14ac:dyDescent="0.2">
      <c r="A27" s="121">
        <v>7</v>
      </c>
      <c r="B27" s="122" t="s">
        <v>116</v>
      </c>
      <c r="C27" s="48" t="s">
        <v>16</v>
      </c>
      <c r="D27" s="48"/>
      <c r="E27" s="49" t="s">
        <v>312</v>
      </c>
      <c r="F27" s="49"/>
      <c r="G27" s="48"/>
      <c r="H27" s="69"/>
      <c r="I27">
        <f t="shared" si="0"/>
        <v>0</v>
      </c>
    </row>
    <row r="28" spans="1:9" x14ac:dyDescent="0.2">
      <c r="A28" s="52">
        <v>7</v>
      </c>
      <c r="B28" s="123"/>
      <c r="C28" s="48"/>
      <c r="D28" s="48"/>
      <c r="E28" s="49"/>
      <c r="F28" s="49"/>
      <c r="G28" s="48"/>
      <c r="H28" s="69"/>
      <c r="I28">
        <f t="shared" si="0"/>
        <v>0</v>
      </c>
    </row>
    <row r="29" spans="1:9" x14ac:dyDescent="0.2">
      <c r="A29" s="126" t="s">
        <v>117</v>
      </c>
      <c r="B29" s="127"/>
      <c r="C29" s="127"/>
      <c r="D29" s="127"/>
      <c r="E29" s="127"/>
      <c r="F29" s="127"/>
      <c r="G29" s="63"/>
      <c r="H29" s="63"/>
      <c r="I29">
        <f t="shared" si="0"/>
        <v>0</v>
      </c>
    </row>
    <row r="30" spans="1:9" x14ac:dyDescent="0.2">
      <c r="A30" s="121">
        <v>8</v>
      </c>
      <c r="B30" s="71" t="s">
        <v>118</v>
      </c>
      <c r="C30" s="48" t="s">
        <v>25</v>
      </c>
      <c r="D30" s="48"/>
      <c r="E30" s="93" t="s">
        <v>336</v>
      </c>
      <c r="F30" s="49"/>
      <c r="G30" s="48"/>
      <c r="H30" s="69"/>
      <c r="I30">
        <f t="shared" si="0"/>
        <v>0</v>
      </c>
    </row>
    <row r="31" spans="1:9" x14ac:dyDescent="0.2">
      <c r="A31" s="52">
        <v>8</v>
      </c>
      <c r="B31" s="128"/>
      <c r="C31" s="48"/>
      <c r="D31" s="48"/>
      <c r="E31" s="93"/>
      <c r="F31" s="49"/>
      <c r="G31" s="48"/>
      <c r="H31" s="69"/>
      <c r="I31">
        <f t="shared" si="0"/>
        <v>0</v>
      </c>
    </row>
    <row r="32" spans="1:9" x14ac:dyDescent="0.2">
      <c r="A32" s="126" t="s">
        <v>119</v>
      </c>
      <c r="B32" s="127"/>
      <c r="C32" s="127"/>
      <c r="D32" s="127"/>
      <c r="E32" s="127"/>
      <c r="F32" s="127"/>
      <c r="G32" s="63"/>
      <c r="H32" s="63"/>
      <c r="I32">
        <f t="shared" si="0"/>
        <v>0</v>
      </c>
    </row>
    <row r="33" spans="1:9" ht="24" x14ac:dyDescent="0.2">
      <c r="A33" s="121">
        <v>9</v>
      </c>
      <c r="B33" s="122" t="s">
        <v>120</v>
      </c>
      <c r="C33" s="48" t="s">
        <v>25</v>
      </c>
      <c r="D33" s="48"/>
      <c r="E33" s="135" t="s">
        <v>321</v>
      </c>
      <c r="F33" s="49"/>
      <c r="G33" s="48"/>
      <c r="H33" s="69"/>
      <c r="I33">
        <f t="shared" si="0"/>
        <v>0</v>
      </c>
    </row>
    <row r="34" spans="1:9" x14ac:dyDescent="0.2">
      <c r="A34" s="52">
        <v>9</v>
      </c>
      <c r="B34" s="123"/>
      <c r="C34" s="48"/>
      <c r="D34" s="48"/>
      <c r="E34" s="135"/>
      <c r="F34" s="49"/>
      <c r="G34" s="48"/>
      <c r="H34" s="69"/>
      <c r="I34">
        <f t="shared" si="0"/>
        <v>0</v>
      </c>
    </row>
    <row r="35" spans="1:9" x14ac:dyDescent="0.2">
      <c r="A35" s="121">
        <v>10</v>
      </c>
      <c r="B35" s="122" t="s">
        <v>122</v>
      </c>
      <c r="C35" s="48" t="s">
        <v>25</v>
      </c>
      <c r="D35" s="48"/>
      <c r="E35" s="49" t="s">
        <v>337</v>
      </c>
      <c r="F35" s="49"/>
      <c r="G35" s="48"/>
      <c r="H35" s="69"/>
      <c r="I35">
        <f t="shared" si="0"/>
        <v>0</v>
      </c>
    </row>
    <row r="36" spans="1:9" x14ac:dyDescent="0.2">
      <c r="A36" s="52">
        <v>10</v>
      </c>
      <c r="B36" s="123"/>
      <c r="C36" s="48"/>
      <c r="D36" s="48"/>
      <c r="E36" s="49"/>
      <c r="F36" s="49"/>
      <c r="G36" s="48"/>
      <c r="H36" s="69"/>
      <c r="I36">
        <f t="shared" si="0"/>
        <v>0</v>
      </c>
    </row>
    <row r="37" spans="1:9" ht="24" x14ac:dyDescent="0.2">
      <c r="A37" s="121">
        <v>11</v>
      </c>
      <c r="B37" s="122" t="s">
        <v>123</v>
      </c>
      <c r="C37" s="48" t="s">
        <v>25</v>
      </c>
      <c r="D37" s="48"/>
      <c r="E37" s="49" t="s">
        <v>124</v>
      </c>
      <c r="F37" s="49"/>
      <c r="G37" s="48"/>
      <c r="H37" s="69"/>
      <c r="I37">
        <f t="shared" si="0"/>
        <v>0</v>
      </c>
    </row>
    <row r="38" spans="1:9" x14ac:dyDescent="0.2">
      <c r="A38" s="52">
        <v>11</v>
      </c>
      <c r="B38" s="123"/>
      <c r="C38" s="48"/>
      <c r="D38" s="48"/>
      <c r="E38" s="49"/>
      <c r="F38" s="49"/>
      <c r="G38" s="48"/>
      <c r="H38" s="69"/>
      <c r="I38">
        <f t="shared" si="0"/>
        <v>0</v>
      </c>
    </row>
    <row r="39" spans="1:9" x14ac:dyDescent="0.2">
      <c r="A39" s="121">
        <v>12</v>
      </c>
      <c r="B39" s="122" t="s">
        <v>125</v>
      </c>
      <c r="C39" s="48" t="s">
        <v>25</v>
      </c>
      <c r="D39" s="48" t="s">
        <v>86</v>
      </c>
      <c r="E39" s="49" t="s">
        <v>225</v>
      </c>
      <c r="F39" s="49"/>
      <c r="G39" s="48"/>
      <c r="H39" s="69"/>
      <c r="I39">
        <f t="shared" si="0"/>
        <v>1</v>
      </c>
    </row>
    <row r="40" spans="1:9" x14ac:dyDescent="0.2">
      <c r="A40" s="52">
        <v>12</v>
      </c>
      <c r="B40" s="123"/>
      <c r="C40" s="48"/>
      <c r="D40" s="48"/>
      <c r="E40" s="49"/>
      <c r="F40" s="49"/>
      <c r="G40" s="48"/>
      <c r="H40" s="69"/>
      <c r="I40">
        <f t="shared" si="0"/>
        <v>1</v>
      </c>
    </row>
    <row r="41" spans="1:9" ht="24.95" customHeight="1" x14ac:dyDescent="0.2">
      <c r="A41" s="121">
        <v>13</v>
      </c>
      <c r="B41" s="122" t="s">
        <v>126</v>
      </c>
      <c r="C41" s="48" t="s">
        <v>25</v>
      </c>
      <c r="D41" s="48"/>
      <c r="E41" s="49" t="s">
        <v>211</v>
      </c>
      <c r="F41" s="49"/>
      <c r="G41" s="48"/>
      <c r="H41" s="69"/>
      <c r="I41">
        <f t="shared" si="0"/>
        <v>1</v>
      </c>
    </row>
    <row r="42" spans="1:9" x14ac:dyDescent="0.2">
      <c r="A42" s="52">
        <v>13</v>
      </c>
      <c r="B42" s="123"/>
      <c r="C42" s="50"/>
      <c r="D42" s="48"/>
      <c r="E42" s="49"/>
      <c r="F42" s="49"/>
      <c r="G42" s="48"/>
      <c r="H42" s="69"/>
      <c r="I42">
        <f t="shared" si="0"/>
        <v>1</v>
      </c>
    </row>
    <row r="43" spans="1:9" ht="144" x14ac:dyDescent="0.2">
      <c r="A43" s="121">
        <v>14</v>
      </c>
      <c r="B43" s="103" t="s">
        <v>127</v>
      </c>
      <c r="C43" s="48" t="s">
        <v>16</v>
      </c>
      <c r="D43" s="48" t="s">
        <v>86</v>
      </c>
      <c r="E43" s="93" t="s">
        <v>322</v>
      </c>
      <c r="F43" s="49"/>
      <c r="G43" s="48"/>
      <c r="H43" s="69"/>
      <c r="I43">
        <f t="shared" si="0"/>
        <v>2</v>
      </c>
    </row>
    <row r="44" spans="1:9" ht="72" x14ac:dyDescent="0.2">
      <c r="A44" s="51">
        <v>14</v>
      </c>
      <c r="B44" s="102"/>
      <c r="C44" s="48" t="s">
        <v>16</v>
      </c>
      <c r="D44" s="48" t="s">
        <v>72</v>
      </c>
      <c r="E44" s="93" t="s">
        <v>339</v>
      </c>
      <c r="F44" s="49"/>
      <c r="G44" s="48"/>
      <c r="H44" s="69"/>
      <c r="I44">
        <f t="shared" si="0"/>
        <v>3</v>
      </c>
    </row>
    <row r="45" spans="1:9" ht="36" x14ac:dyDescent="0.2">
      <c r="A45" s="51">
        <v>14</v>
      </c>
      <c r="B45" s="102"/>
      <c r="C45" s="48" t="s">
        <v>16</v>
      </c>
      <c r="D45" s="48" t="s">
        <v>86</v>
      </c>
      <c r="E45" s="93" t="s">
        <v>338</v>
      </c>
      <c r="F45" s="49"/>
      <c r="G45" s="48"/>
      <c r="H45" s="69"/>
      <c r="I45">
        <f t="shared" si="0"/>
        <v>4</v>
      </c>
    </row>
    <row r="46" spans="1:9" ht="48" x14ac:dyDescent="0.2">
      <c r="A46" s="51">
        <v>14</v>
      </c>
      <c r="B46" s="102"/>
      <c r="C46" s="48" t="s">
        <v>16</v>
      </c>
      <c r="D46" s="48" t="s">
        <v>86</v>
      </c>
      <c r="E46" s="93" t="s">
        <v>335</v>
      </c>
      <c r="F46" s="49"/>
      <c r="G46" s="48"/>
      <c r="H46" s="69"/>
      <c r="I46">
        <f t="shared" ref="I46:I77" si="1">IF(ISBLANK(D46),I45,I45+1)</f>
        <v>5</v>
      </c>
    </row>
    <row r="47" spans="1:9" ht="24" x14ac:dyDescent="0.2">
      <c r="A47" s="51">
        <v>14</v>
      </c>
      <c r="B47" s="102"/>
      <c r="C47" s="48" t="s">
        <v>16</v>
      </c>
      <c r="D47" s="48" t="s">
        <v>72</v>
      </c>
      <c r="E47" s="93" t="s">
        <v>340</v>
      </c>
      <c r="F47" s="49"/>
      <c r="G47" s="48"/>
      <c r="H47" s="69"/>
      <c r="I47">
        <f t="shared" si="1"/>
        <v>6</v>
      </c>
    </row>
    <row r="48" spans="1:9" x14ac:dyDescent="0.2">
      <c r="A48" s="51">
        <v>14</v>
      </c>
      <c r="B48" s="102"/>
      <c r="C48" s="48" t="s">
        <v>16</v>
      </c>
      <c r="D48" s="48" t="s">
        <v>86</v>
      </c>
      <c r="E48" s="93" t="s">
        <v>249</v>
      </c>
      <c r="F48" s="49"/>
      <c r="G48" s="48"/>
      <c r="H48" s="69"/>
      <c r="I48">
        <f t="shared" si="1"/>
        <v>7</v>
      </c>
    </row>
    <row r="49" spans="1:9" x14ac:dyDescent="0.2">
      <c r="A49" s="51">
        <v>14</v>
      </c>
      <c r="B49" s="102"/>
      <c r="C49" s="181"/>
      <c r="D49" s="181"/>
      <c r="E49" s="93"/>
      <c r="F49" s="49"/>
      <c r="G49" s="48"/>
      <c r="H49" s="69"/>
      <c r="I49">
        <f t="shared" si="1"/>
        <v>7</v>
      </c>
    </row>
    <row r="50" spans="1:9" x14ac:dyDescent="0.2">
      <c r="A50" s="51">
        <v>14</v>
      </c>
      <c r="B50" s="102"/>
      <c r="C50" s="48"/>
      <c r="D50" s="48"/>
      <c r="E50" s="93"/>
      <c r="F50" s="49"/>
      <c r="G50" s="48"/>
      <c r="H50" s="69"/>
      <c r="I50">
        <f t="shared" si="1"/>
        <v>7</v>
      </c>
    </row>
    <row r="51" spans="1:9" x14ac:dyDescent="0.2">
      <c r="A51" s="51">
        <v>14</v>
      </c>
      <c r="B51" s="102"/>
      <c r="C51" s="181"/>
      <c r="D51" s="181"/>
      <c r="E51" s="93"/>
      <c r="F51" s="49"/>
      <c r="G51" s="48"/>
      <c r="H51" s="69"/>
      <c r="I51">
        <f t="shared" si="1"/>
        <v>7</v>
      </c>
    </row>
    <row r="52" spans="1:9" x14ac:dyDescent="0.2">
      <c r="A52" s="52">
        <v>14</v>
      </c>
      <c r="B52" s="129"/>
      <c r="C52" s="48"/>
      <c r="D52" s="136"/>
      <c r="E52" s="93"/>
      <c r="F52" s="49"/>
      <c r="G52" s="48"/>
      <c r="H52" s="69"/>
      <c r="I52">
        <f t="shared" si="1"/>
        <v>7</v>
      </c>
    </row>
    <row r="53" spans="1:9" ht="36" x14ac:dyDescent="0.2">
      <c r="A53" s="121">
        <v>15</v>
      </c>
      <c r="B53" s="122" t="s">
        <v>128</v>
      </c>
      <c r="C53" s="48" t="s">
        <v>25</v>
      </c>
      <c r="D53" s="48"/>
      <c r="E53" s="49" t="s">
        <v>331</v>
      </c>
      <c r="F53" s="49"/>
      <c r="G53" s="48"/>
      <c r="H53" s="69"/>
      <c r="I53">
        <f t="shared" si="1"/>
        <v>7</v>
      </c>
    </row>
    <row r="54" spans="1:9" x14ac:dyDescent="0.2">
      <c r="A54" s="52">
        <v>15</v>
      </c>
      <c r="B54" s="123"/>
      <c r="C54" s="48"/>
      <c r="D54" s="48"/>
      <c r="E54" s="49"/>
      <c r="F54" s="49"/>
      <c r="G54" s="48"/>
      <c r="H54" s="69"/>
      <c r="I54">
        <f t="shared" si="1"/>
        <v>7</v>
      </c>
    </row>
    <row r="55" spans="1:9" x14ac:dyDescent="0.2">
      <c r="A55" s="121">
        <v>16</v>
      </c>
      <c r="B55" s="122" t="s">
        <v>129</v>
      </c>
      <c r="C55" s="48" t="s">
        <v>25</v>
      </c>
      <c r="D55" s="48"/>
      <c r="E55" s="49" t="s">
        <v>130</v>
      </c>
      <c r="F55" s="49"/>
      <c r="G55" s="48"/>
      <c r="H55" s="69"/>
      <c r="I55">
        <f t="shared" si="1"/>
        <v>7</v>
      </c>
    </row>
    <row r="56" spans="1:9" x14ac:dyDescent="0.2">
      <c r="A56" s="52">
        <v>16</v>
      </c>
      <c r="B56" s="123"/>
      <c r="C56" s="48"/>
      <c r="D56" s="48"/>
      <c r="E56" s="49"/>
      <c r="F56" s="49"/>
      <c r="G56" s="48"/>
      <c r="H56" s="69"/>
      <c r="I56">
        <f t="shared" si="1"/>
        <v>7</v>
      </c>
    </row>
    <row r="57" spans="1:9" x14ac:dyDescent="0.2">
      <c r="A57" s="121">
        <v>17</v>
      </c>
      <c r="B57" s="122" t="s">
        <v>131</v>
      </c>
      <c r="C57" s="48" t="s">
        <v>25</v>
      </c>
      <c r="D57" s="48"/>
      <c r="E57" s="49" t="s">
        <v>326</v>
      </c>
      <c r="F57" s="49"/>
      <c r="G57" s="48"/>
      <c r="H57" s="69"/>
      <c r="I57">
        <f t="shared" si="1"/>
        <v>7</v>
      </c>
    </row>
    <row r="58" spans="1:9" x14ac:dyDescent="0.2">
      <c r="A58" s="52">
        <v>17</v>
      </c>
      <c r="B58" s="123"/>
      <c r="C58" s="48"/>
      <c r="D58" s="48"/>
      <c r="E58" s="49"/>
      <c r="F58" s="49"/>
      <c r="G58" s="48"/>
      <c r="H58" s="69"/>
      <c r="I58">
        <f t="shared" si="1"/>
        <v>7</v>
      </c>
    </row>
    <row r="59" spans="1:9" ht="132" x14ac:dyDescent="0.2">
      <c r="A59" s="121">
        <v>18</v>
      </c>
      <c r="B59" s="122" t="s">
        <v>132</v>
      </c>
      <c r="C59" s="48" t="s">
        <v>16</v>
      </c>
      <c r="D59" s="48" t="s">
        <v>86</v>
      </c>
      <c r="E59" s="49" t="s">
        <v>327</v>
      </c>
      <c r="F59" s="49"/>
      <c r="G59" s="48"/>
      <c r="H59" s="69"/>
      <c r="I59">
        <f t="shared" si="1"/>
        <v>8</v>
      </c>
    </row>
    <row r="60" spans="1:9" x14ac:dyDescent="0.2">
      <c r="A60" s="52">
        <v>18</v>
      </c>
      <c r="B60" s="123"/>
      <c r="C60" s="48"/>
      <c r="D60" s="48"/>
      <c r="E60" s="49"/>
      <c r="F60" s="49"/>
      <c r="G60" s="48"/>
      <c r="H60" s="69"/>
      <c r="I60">
        <f t="shared" si="1"/>
        <v>8</v>
      </c>
    </row>
    <row r="61" spans="1:9" ht="48" x14ac:dyDescent="0.2">
      <c r="A61" s="121">
        <v>19</v>
      </c>
      <c r="B61" s="103" t="s">
        <v>133</v>
      </c>
      <c r="C61" s="48" t="s">
        <v>16</v>
      </c>
      <c r="D61" s="48" t="s">
        <v>86</v>
      </c>
      <c r="E61" s="49" t="s">
        <v>134</v>
      </c>
      <c r="F61" s="49"/>
      <c r="G61" s="48"/>
      <c r="H61" s="69"/>
      <c r="I61">
        <f t="shared" si="1"/>
        <v>9</v>
      </c>
    </row>
    <row r="62" spans="1:9" x14ac:dyDescent="0.2">
      <c r="A62" s="52">
        <v>19</v>
      </c>
      <c r="B62" s="129"/>
      <c r="C62" s="48"/>
      <c r="D62" s="48"/>
      <c r="E62" s="49"/>
      <c r="F62" s="49"/>
      <c r="G62" s="48"/>
      <c r="H62" s="69"/>
      <c r="I62">
        <f t="shared" si="1"/>
        <v>9</v>
      </c>
    </row>
    <row r="63" spans="1:9" x14ac:dyDescent="0.2">
      <c r="A63" s="126" t="s">
        <v>135</v>
      </c>
      <c r="B63" s="127"/>
      <c r="C63" s="127"/>
      <c r="D63" s="127"/>
      <c r="E63" s="127"/>
      <c r="F63" s="127"/>
      <c r="G63" s="63"/>
      <c r="H63" s="63"/>
      <c r="I63">
        <f t="shared" si="1"/>
        <v>9</v>
      </c>
    </row>
    <row r="64" spans="1:9" ht="96" x14ac:dyDescent="0.2">
      <c r="A64" s="121">
        <v>20</v>
      </c>
      <c r="B64" s="103" t="s">
        <v>136</v>
      </c>
      <c r="C64" s="48" t="s">
        <v>16</v>
      </c>
      <c r="D64" s="48" t="s">
        <v>72</v>
      </c>
      <c r="E64" s="49" t="s">
        <v>330</v>
      </c>
      <c r="F64" s="49"/>
      <c r="G64" s="48"/>
      <c r="H64" s="69"/>
      <c r="I64">
        <f t="shared" si="1"/>
        <v>10</v>
      </c>
    </row>
    <row r="65" spans="1:9" x14ac:dyDescent="0.2">
      <c r="A65" s="52">
        <v>20</v>
      </c>
      <c r="B65" s="129"/>
      <c r="C65" s="48"/>
      <c r="D65" s="48"/>
      <c r="E65" s="49"/>
      <c r="F65" s="49"/>
      <c r="G65" s="48"/>
      <c r="H65" s="69"/>
      <c r="I65">
        <f t="shared" si="1"/>
        <v>10</v>
      </c>
    </row>
    <row r="66" spans="1:9" ht="36" x14ac:dyDescent="0.2">
      <c r="A66" s="121">
        <v>21</v>
      </c>
      <c r="B66" s="122" t="s">
        <v>138</v>
      </c>
      <c r="C66" s="48" t="s">
        <v>79</v>
      </c>
      <c r="D66" s="48" t="s">
        <v>90</v>
      </c>
      <c r="E66" s="49" t="s">
        <v>328</v>
      </c>
      <c r="F66" s="49"/>
      <c r="G66" s="48"/>
      <c r="H66" s="69"/>
      <c r="I66">
        <f t="shared" si="1"/>
        <v>11</v>
      </c>
    </row>
    <row r="67" spans="1:9" x14ac:dyDescent="0.2">
      <c r="A67" s="52">
        <v>21</v>
      </c>
      <c r="B67" s="123"/>
      <c r="C67" s="48"/>
      <c r="D67" s="48"/>
      <c r="E67" s="49"/>
      <c r="F67" s="49"/>
      <c r="G67" s="48"/>
      <c r="H67" s="69"/>
      <c r="I67">
        <f t="shared" si="1"/>
        <v>11</v>
      </c>
    </row>
    <row r="68" spans="1:9" x14ac:dyDescent="0.2">
      <c r="A68" s="126" t="s">
        <v>139</v>
      </c>
      <c r="B68" s="127"/>
      <c r="C68" s="127"/>
      <c r="D68" s="127"/>
      <c r="E68" s="127"/>
      <c r="F68" s="127"/>
      <c r="G68" s="64"/>
      <c r="H68" s="64"/>
      <c r="I68">
        <f t="shared" si="1"/>
        <v>11</v>
      </c>
    </row>
    <row r="69" spans="1:9" x14ac:dyDescent="0.2">
      <c r="A69" s="121">
        <v>22</v>
      </c>
      <c r="B69" s="122" t="s">
        <v>140</v>
      </c>
      <c r="C69" s="50" t="s">
        <v>25</v>
      </c>
      <c r="D69" s="50"/>
      <c r="E69" s="135" t="s">
        <v>329</v>
      </c>
      <c r="F69" s="130"/>
      <c r="G69" s="48"/>
      <c r="H69" s="69"/>
      <c r="I69">
        <f t="shared" si="1"/>
        <v>11</v>
      </c>
    </row>
    <row r="70" spans="1:9" x14ac:dyDescent="0.2">
      <c r="A70" s="51">
        <v>22</v>
      </c>
      <c r="B70" s="131"/>
      <c r="C70" s="174"/>
      <c r="D70" s="173"/>
      <c r="E70" s="135"/>
      <c r="F70" s="130"/>
      <c r="G70" s="48"/>
      <c r="H70" s="69"/>
      <c r="I70">
        <f t="shared" si="1"/>
        <v>11</v>
      </c>
    </row>
    <row r="71" spans="1:9" x14ac:dyDescent="0.2">
      <c r="A71" s="51">
        <v>22</v>
      </c>
      <c r="B71" s="131"/>
      <c r="C71" s="174"/>
      <c r="D71" s="173"/>
      <c r="E71" s="135"/>
      <c r="F71" s="130"/>
      <c r="G71" s="48"/>
      <c r="H71" s="69"/>
      <c r="I71">
        <f t="shared" si="1"/>
        <v>11</v>
      </c>
    </row>
    <row r="72" spans="1:9" x14ac:dyDescent="0.2">
      <c r="A72" s="51">
        <v>22</v>
      </c>
      <c r="B72" s="131"/>
      <c r="C72" s="174"/>
      <c r="D72" s="173"/>
      <c r="E72" s="135"/>
      <c r="F72" s="130"/>
      <c r="G72" s="48"/>
      <c r="H72" s="69"/>
      <c r="I72">
        <f t="shared" si="1"/>
        <v>11</v>
      </c>
    </row>
    <row r="73" spans="1:9" x14ac:dyDescent="0.2">
      <c r="A73" s="51">
        <v>22</v>
      </c>
      <c r="B73" s="131"/>
      <c r="C73" s="174"/>
      <c r="D73" s="173"/>
      <c r="E73" s="135"/>
      <c r="F73" s="130"/>
      <c r="G73" s="48"/>
      <c r="H73" s="69"/>
      <c r="I73">
        <f t="shared" si="1"/>
        <v>11</v>
      </c>
    </row>
    <row r="74" spans="1:9" x14ac:dyDescent="0.2">
      <c r="A74" s="52">
        <v>22</v>
      </c>
      <c r="B74" s="123"/>
      <c r="C74" s="174"/>
      <c r="D74" s="173"/>
      <c r="E74" s="135"/>
      <c r="F74" s="130"/>
      <c r="G74" s="48"/>
      <c r="H74" s="69"/>
      <c r="I74">
        <f t="shared" si="1"/>
        <v>11</v>
      </c>
    </row>
    <row r="75" spans="1:9" x14ac:dyDescent="0.2">
      <c r="A75" s="121">
        <v>23</v>
      </c>
      <c r="B75" s="122" t="s">
        <v>142</v>
      </c>
      <c r="C75" s="48" t="s">
        <v>25</v>
      </c>
      <c r="D75" s="175"/>
      <c r="E75" s="58" t="s">
        <v>313</v>
      </c>
      <c r="F75" s="49"/>
      <c r="G75" s="48"/>
      <c r="H75" s="69"/>
      <c r="I75">
        <f t="shared" si="1"/>
        <v>11</v>
      </c>
    </row>
    <row r="76" spans="1:9" x14ac:dyDescent="0.2">
      <c r="A76" s="52">
        <v>23</v>
      </c>
      <c r="B76" s="123"/>
      <c r="C76" s="48"/>
      <c r="D76" s="48"/>
      <c r="E76" s="58"/>
      <c r="F76" s="49"/>
      <c r="G76" s="48"/>
      <c r="H76" s="69"/>
      <c r="I76">
        <f t="shared" si="1"/>
        <v>11</v>
      </c>
    </row>
    <row r="77" spans="1:9" x14ac:dyDescent="0.2">
      <c r="A77" s="126" t="s">
        <v>143</v>
      </c>
      <c r="B77" s="127"/>
      <c r="C77" s="127"/>
      <c r="D77" s="127"/>
      <c r="E77" s="127"/>
      <c r="F77" s="127"/>
      <c r="G77" s="64"/>
      <c r="H77" s="64"/>
      <c r="I77">
        <f t="shared" si="1"/>
        <v>11</v>
      </c>
    </row>
    <row r="78" spans="1:9" ht="36" x14ac:dyDescent="0.2">
      <c r="A78" s="121">
        <v>24</v>
      </c>
      <c r="B78" s="103" t="s">
        <v>144</v>
      </c>
      <c r="C78" s="48" t="s">
        <v>84</v>
      </c>
      <c r="D78" s="48"/>
      <c r="E78" s="135" t="s">
        <v>261</v>
      </c>
      <c r="F78" s="49"/>
      <c r="G78" s="48"/>
      <c r="H78" s="69"/>
      <c r="I78">
        <f t="shared" ref="I78:I107" si="2">IF(ISBLANK(D78),I77,I77+1)</f>
        <v>11</v>
      </c>
    </row>
    <row r="79" spans="1:9" x14ac:dyDescent="0.2">
      <c r="A79" s="52">
        <v>24</v>
      </c>
      <c r="B79" s="129"/>
      <c r="C79" s="48"/>
      <c r="D79" s="48"/>
      <c r="E79" s="135"/>
      <c r="F79" s="49"/>
      <c r="G79" s="48"/>
      <c r="H79" s="69"/>
      <c r="I79">
        <f t="shared" si="2"/>
        <v>11</v>
      </c>
    </row>
    <row r="80" spans="1:9" ht="96" x14ac:dyDescent="0.2">
      <c r="A80" s="121">
        <v>25</v>
      </c>
      <c r="B80" s="103" t="s">
        <v>145</v>
      </c>
      <c r="C80" s="48" t="s">
        <v>25</v>
      </c>
      <c r="D80" s="48" t="s">
        <v>86</v>
      </c>
      <c r="E80" s="59" t="s">
        <v>263</v>
      </c>
      <c r="F80" s="49"/>
      <c r="G80" s="48"/>
      <c r="H80" s="69"/>
      <c r="I80">
        <f t="shared" si="2"/>
        <v>12</v>
      </c>
    </row>
    <row r="81" spans="1:9" x14ac:dyDescent="0.2">
      <c r="A81" s="52">
        <v>25</v>
      </c>
      <c r="B81" s="129"/>
      <c r="C81" s="48"/>
      <c r="D81" s="57"/>
      <c r="E81" s="59"/>
      <c r="F81" s="49"/>
      <c r="G81" s="48"/>
      <c r="H81" s="69"/>
      <c r="I81">
        <f t="shared" si="2"/>
        <v>12</v>
      </c>
    </row>
    <row r="82" spans="1:9" ht="15" x14ac:dyDescent="0.2">
      <c r="A82" s="121">
        <v>26</v>
      </c>
      <c r="B82" s="122" t="s">
        <v>146</v>
      </c>
      <c r="C82" s="48" t="s">
        <v>84</v>
      </c>
      <c r="D82" s="48"/>
      <c r="E82" s="135" t="s">
        <v>314</v>
      </c>
      <c r="F82" s="60"/>
      <c r="G82" s="48"/>
      <c r="H82" s="69"/>
      <c r="I82">
        <f t="shared" si="2"/>
        <v>12</v>
      </c>
    </row>
    <row r="83" spans="1:9" ht="15" x14ac:dyDescent="0.2">
      <c r="A83" s="52">
        <v>26</v>
      </c>
      <c r="B83" s="123"/>
      <c r="C83" s="48"/>
      <c r="D83" s="57"/>
      <c r="E83" s="135"/>
      <c r="F83" s="60"/>
      <c r="G83" s="48"/>
      <c r="H83" s="69"/>
      <c r="I83">
        <f t="shared" si="2"/>
        <v>12</v>
      </c>
    </row>
    <row r="84" spans="1:9" x14ac:dyDescent="0.2">
      <c r="A84" s="126" t="s">
        <v>147</v>
      </c>
      <c r="B84" s="127"/>
      <c r="C84" s="127"/>
      <c r="D84" s="127"/>
      <c r="E84" s="127"/>
      <c r="F84" s="127"/>
      <c r="G84" s="64"/>
      <c r="H84" s="64"/>
      <c r="I84">
        <f t="shared" si="2"/>
        <v>12</v>
      </c>
    </row>
    <row r="85" spans="1:9" ht="60" x14ac:dyDescent="0.2">
      <c r="A85" s="121">
        <v>27</v>
      </c>
      <c r="B85" s="103" t="s">
        <v>148</v>
      </c>
      <c r="C85" s="48" t="s">
        <v>79</v>
      </c>
      <c r="D85" s="48" t="s">
        <v>86</v>
      </c>
      <c r="E85" s="49" t="s">
        <v>269</v>
      </c>
      <c r="F85" s="49"/>
      <c r="G85" s="48"/>
      <c r="H85" s="69"/>
      <c r="I85">
        <f t="shared" si="2"/>
        <v>13</v>
      </c>
    </row>
    <row r="86" spans="1:9" ht="24" x14ac:dyDescent="0.2">
      <c r="A86" s="51">
        <v>27</v>
      </c>
      <c r="B86" s="102"/>
      <c r="C86" s="48" t="s">
        <v>79</v>
      </c>
      <c r="D86" s="48" t="s">
        <v>72</v>
      </c>
      <c r="E86" s="49" t="s">
        <v>344</v>
      </c>
      <c r="F86" s="49"/>
      <c r="G86" s="48"/>
      <c r="H86" s="69"/>
      <c r="I86">
        <f t="shared" si="2"/>
        <v>14</v>
      </c>
    </row>
    <row r="87" spans="1:9" x14ac:dyDescent="0.2">
      <c r="A87" s="51">
        <v>27</v>
      </c>
      <c r="B87" s="102"/>
      <c r="C87" s="48" t="s">
        <v>79</v>
      </c>
      <c r="D87" s="48" t="s">
        <v>86</v>
      </c>
      <c r="E87" s="49" t="s">
        <v>217</v>
      </c>
      <c r="F87" s="49"/>
      <c r="G87" s="48"/>
      <c r="H87" s="69"/>
      <c r="I87">
        <f t="shared" si="2"/>
        <v>15</v>
      </c>
    </row>
    <row r="88" spans="1:9" x14ac:dyDescent="0.2">
      <c r="A88" s="51">
        <v>27</v>
      </c>
      <c r="B88" s="102"/>
      <c r="C88" s="48"/>
      <c r="D88" s="48"/>
      <c r="E88" s="93"/>
      <c r="F88" s="49"/>
      <c r="G88" s="48"/>
      <c r="H88" s="69"/>
      <c r="I88">
        <f t="shared" si="2"/>
        <v>15</v>
      </c>
    </row>
    <row r="89" spans="1:9" x14ac:dyDescent="0.2">
      <c r="A89" s="52">
        <v>27</v>
      </c>
      <c r="B89" s="129"/>
      <c r="C89" s="48"/>
      <c r="D89" s="48"/>
      <c r="E89" s="49"/>
      <c r="F89" s="49"/>
      <c r="G89" s="48"/>
      <c r="H89" s="69"/>
      <c r="I89">
        <f t="shared" si="2"/>
        <v>15</v>
      </c>
    </row>
    <row r="90" spans="1:9" ht="24" x14ac:dyDescent="0.2">
      <c r="A90" s="121">
        <v>28</v>
      </c>
      <c r="B90" s="103" t="s">
        <v>149</v>
      </c>
      <c r="C90" s="48" t="s">
        <v>79</v>
      </c>
      <c r="D90" s="48" t="s">
        <v>86</v>
      </c>
      <c r="E90" s="49" t="s">
        <v>273</v>
      </c>
      <c r="F90" s="49"/>
      <c r="G90" s="48"/>
      <c r="H90" s="69"/>
      <c r="I90">
        <f t="shared" si="2"/>
        <v>16</v>
      </c>
    </row>
    <row r="91" spans="1:9" x14ac:dyDescent="0.2">
      <c r="A91" s="52">
        <v>28</v>
      </c>
      <c r="B91" s="129"/>
      <c r="C91" s="48"/>
      <c r="D91" s="48"/>
      <c r="E91" s="49"/>
      <c r="F91" s="49"/>
      <c r="G91" s="48"/>
      <c r="H91" s="69"/>
      <c r="I91">
        <f t="shared" si="2"/>
        <v>16</v>
      </c>
    </row>
    <row r="92" spans="1:9" ht="24" x14ac:dyDescent="0.2">
      <c r="A92" s="121">
        <v>29</v>
      </c>
      <c r="B92" s="122" t="s">
        <v>150</v>
      </c>
      <c r="C92" s="48" t="s">
        <v>79</v>
      </c>
      <c r="D92" s="48" t="s">
        <v>86</v>
      </c>
      <c r="E92" s="49" t="s">
        <v>324</v>
      </c>
      <c r="F92" s="49"/>
      <c r="G92" s="48"/>
      <c r="H92" s="69"/>
      <c r="I92">
        <f t="shared" si="2"/>
        <v>17</v>
      </c>
    </row>
    <row r="93" spans="1:9" x14ac:dyDescent="0.2">
      <c r="A93" s="52">
        <v>29</v>
      </c>
      <c r="B93" s="123"/>
      <c r="C93" s="48"/>
      <c r="D93" s="48"/>
      <c r="E93" s="49"/>
      <c r="F93" s="49"/>
      <c r="G93" s="48"/>
      <c r="H93" s="69"/>
      <c r="I93">
        <f t="shared" si="2"/>
        <v>17</v>
      </c>
    </row>
    <row r="94" spans="1:9" x14ac:dyDescent="0.2">
      <c r="A94" s="126" t="s">
        <v>151</v>
      </c>
      <c r="B94" s="127"/>
      <c r="C94" s="127"/>
      <c r="D94" s="127"/>
      <c r="E94" s="127"/>
      <c r="F94" s="127"/>
      <c r="G94" s="64"/>
      <c r="H94" s="64"/>
      <c r="I94">
        <f t="shared" si="2"/>
        <v>17</v>
      </c>
    </row>
    <row r="95" spans="1:9" ht="48" x14ac:dyDescent="0.2">
      <c r="A95" s="121">
        <v>30</v>
      </c>
      <c r="B95" s="103" t="s">
        <v>152</v>
      </c>
      <c r="C95" s="48" t="s">
        <v>84</v>
      </c>
      <c r="D95" s="48"/>
      <c r="E95" s="180" t="s">
        <v>277</v>
      </c>
      <c r="F95" s="49"/>
      <c r="G95" s="48"/>
      <c r="H95" s="69"/>
      <c r="I95">
        <f t="shared" si="2"/>
        <v>17</v>
      </c>
    </row>
    <row r="96" spans="1:9" x14ac:dyDescent="0.2">
      <c r="A96" s="52">
        <v>30</v>
      </c>
      <c r="B96" s="129"/>
      <c r="C96" s="48"/>
      <c r="D96" s="48"/>
      <c r="E96" s="113"/>
      <c r="F96" s="49"/>
      <c r="G96" s="48"/>
      <c r="H96" s="69"/>
      <c r="I96">
        <f t="shared" si="2"/>
        <v>17</v>
      </c>
    </row>
    <row r="97" spans="1:9" x14ac:dyDescent="0.2">
      <c r="A97" s="121">
        <v>31</v>
      </c>
      <c r="B97" s="103" t="s">
        <v>153</v>
      </c>
      <c r="C97" s="48" t="s">
        <v>84</v>
      </c>
      <c r="D97" s="48"/>
      <c r="E97" s="49" t="s">
        <v>314</v>
      </c>
      <c r="F97" s="49"/>
      <c r="G97" s="48"/>
      <c r="H97" s="69"/>
      <c r="I97">
        <f t="shared" si="2"/>
        <v>17</v>
      </c>
    </row>
    <row r="98" spans="1:9" x14ac:dyDescent="0.2">
      <c r="A98" s="52">
        <v>31</v>
      </c>
      <c r="B98" s="129"/>
      <c r="C98" s="48"/>
      <c r="D98" s="48"/>
      <c r="E98" s="49"/>
      <c r="F98" s="49"/>
      <c r="G98" s="48"/>
      <c r="H98" s="69"/>
      <c r="I98">
        <f t="shared" si="2"/>
        <v>17</v>
      </c>
    </row>
    <row r="99" spans="1:9" x14ac:dyDescent="0.2">
      <c r="A99" s="121">
        <v>32</v>
      </c>
      <c r="B99" s="122" t="s">
        <v>154</v>
      </c>
      <c r="C99" s="48" t="s">
        <v>79</v>
      </c>
      <c r="D99" s="48" t="s">
        <v>90</v>
      </c>
      <c r="E99" s="49" t="s">
        <v>341</v>
      </c>
      <c r="F99" s="49"/>
      <c r="G99" s="48"/>
      <c r="H99" s="69"/>
      <c r="I99">
        <f t="shared" si="2"/>
        <v>18</v>
      </c>
    </row>
    <row r="100" spans="1:9" x14ac:dyDescent="0.2">
      <c r="A100" s="52">
        <v>32</v>
      </c>
      <c r="B100" s="123"/>
      <c r="C100" s="48"/>
      <c r="D100" s="48"/>
      <c r="E100" s="49"/>
      <c r="F100" s="49"/>
      <c r="G100" s="48"/>
      <c r="H100" s="69"/>
      <c r="I100">
        <f t="shared" si="2"/>
        <v>18</v>
      </c>
    </row>
    <row r="101" spans="1:9" x14ac:dyDescent="0.2">
      <c r="A101" s="121">
        <v>33</v>
      </c>
      <c r="B101" s="103" t="s">
        <v>155</v>
      </c>
      <c r="C101" s="48" t="s">
        <v>84</v>
      </c>
      <c r="D101" s="48" t="s">
        <v>86</v>
      </c>
      <c r="E101" s="49" t="s">
        <v>342</v>
      </c>
      <c r="F101" s="49"/>
      <c r="G101" s="48"/>
      <c r="H101" s="69"/>
      <c r="I101">
        <f t="shared" si="2"/>
        <v>19</v>
      </c>
    </row>
    <row r="102" spans="1:9" x14ac:dyDescent="0.2">
      <c r="A102" s="52">
        <v>33</v>
      </c>
      <c r="B102" s="129"/>
      <c r="C102" s="48"/>
      <c r="D102" s="48"/>
      <c r="E102" s="49"/>
      <c r="F102" s="49"/>
      <c r="G102" s="48"/>
      <c r="H102" s="69"/>
      <c r="I102">
        <f t="shared" si="2"/>
        <v>19</v>
      </c>
    </row>
    <row r="103" spans="1:9" x14ac:dyDescent="0.2">
      <c r="A103" s="126" t="s">
        <v>156</v>
      </c>
      <c r="B103" s="127"/>
      <c r="C103" s="127"/>
      <c r="D103" s="127"/>
      <c r="E103" s="127"/>
      <c r="F103" s="127"/>
      <c r="G103" s="64"/>
      <c r="H103" s="64"/>
      <c r="I103">
        <f t="shared" si="2"/>
        <v>19</v>
      </c>
    </row>
    <row r="104" spans="1:9" x14ac:dyDescent="0.2">
      <c r="A104" s="124">
        <v>34</v>
      </c>
      <c r="B104" s="72" t="s">
        <v>157</v>
      </c>
      <c r="C104" s="48" t="s">
        <v>25</v>
      </c>
      <c r="D104" s="48"/>
      <c r="E104" s="93" t="s">
        <v>343</v>
      </c>
      <c r="F104" s="49"/>
      <c r="G104" s="48"/>
      <c r="H104" s="69"/>
      <c r="I104">
        <f t="shared" si="2"/>
        <v>19</v>
      </c>
    </row>
    <row r="105" spans="1:9" x14ac:dyDescent="0.2">
      <c r="A105" s="124">
        <v>35</v>
      </c>
      <c r="B105" s="72"/>
      <c r="C105" s="48"/>
      <c r="D105" s="48"/>
      <c r="E105" s="93"/>
      <c r="F105" s="49"/>
      <c r="G105" s="48"/>
      <c r="H105" s="69"/>
      <c r="I105">
        <f t="shared" si="2"/>
        <v>19</v>
      </c>
    </row>
    <row r="106" spans="1:9" x14ac:dyDescent="0.2">
      <c r="A106" s="124">
        <v>36</v>
      </c>
      <c r="B106" s="72"/>
      <c r="C106" s="48"/>
      <c r="D106" s="48"/>
      <c r="E106" s="93"/>
      <c r="F106" s="49"/>
      <c r="G106" s="48"/>
      <c r="H106" s="69"/>
      <c r="I106">
        <f t="shared" si="2"/>
        <v>19</v>
      </c>
    </row>
    <row r="107" spans="1:9" x14ac:dyDescent="0.2">
      <c r="A107" s="124">
        <v>37</v>
      </c>
      <c r="B107" s="72"/>
      <c r="C107" s="48"/>
      <c r="D107" s="48"/>
      <c r="E107" s="93"/>
      <c r="F107" s="49"/>
      <c r="G107" s="48"/>
      <c r="H107" s="69"/>
      <c r="I107">
        <f t="shared" si="2"/>
        <v>19</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4">
    <dataValidation type="list" allowBlank="1" showInputMessage="1" showErrorMessage="1" sqref="G69:G76 G14:G18 G104:G107 G27:G28 G30:G31 G33:G62 G64:G67 G85:G93 G20:G25 G95:G102 G78:G83" xr:uid="{00000000-0002-0000-0200-000000000000}">
      <formula1>$K$2:$K$4</formula1>
    </dataValidation>
    <dataValidation type="list" allowBlank="1" showInputMessage="1" showErrorMessage="1" sqref="D14:D18 D20:D25 D27:D28 D30:D31 D104:D107 D64:D67 D69:D76 D78:D83 D85:D93 D95:D102 D33:D62" xr:uid="{00000000-0002-0000-0200-000001000000}">
      <formula1>$A$2:$A$7</formula1>
    </dataValidation>
    <dataValidation type="list" allowBlank="1" showInputMessage="1" showErrorMessage="1" sqref="C14:C107" xr:uid="{00000000-0002-0000-0200-000002000000}">
      <formula1>$K$2:$K$5</formula1>
    </dataValidation>
    <dataValidation allowBlank="1" showInputMessage="1" sqref="E27 E75 E97 E99 E101" xr:uid="{14EC7AD3-9569-40F7-9C46-B005ACEE48FF}"/>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extLst>
    <ext xmlns:x14="http://schemas.microsoft.com/office/spreadsheetml/2009/9/main" uri="{CCE6A557-97BC-4b89-ADB6-D9C93CAAB3DF}">
      <x14:dataValidations xmlns:xm="http://schemas.microsoft.com/office/excel/2006/main" count="31">
        <x14:dataValidation type="list" allowBlank="1" showInputMessage="1" xr:uid="{75E991D4-2880-48D0-BC28-C5EFA3D4734C}">
          <x14:formula1>
            <xm:f>'EC admin'!$C$3:$E$3</xm:f>
          </x14:formula1>
          <xm:sqref>E14:E15</xm:sqref>
        </x14:dataValidation>
        <x14:dataValidation type="list" allowBlank="1" showInputMessage="1" xr:uid="{5DA96D84-89ED-4E77-BBCA-C2208E4AF813}">
          <x14:formula1>
            <xm:f>'EC admin'!$C$4:$D$4</xm:f>
          </x14:formula1>
          <xm:sqref>E16:E17</xm:sqref>
        </x14:dataValidation>
        <x14:dataValidation type="list" allowBlank="1" showInputMessage="1" xr:uid="{7D040D4B-9704-4CD5-8BAA-E1B76BB4D4E2}">
          <x14:formula1>
            <xm:f>'EC admin'!$C$5:$D$5</xm:f>
          </x14:formula1>
          <xm:sqref>E18</xm:sqref>
        </x14:dataValidation>
        <x14:dataValidation type="list" allowBlank="1" showInputMessage="1" xr:uid="{4ED2092E-9053-45E6-89C7-19F268795F87}">
          <x14:formula1>
            <xm:f>'EC admin'!$C$6:$E$6</xm:f>
          </x14:formula1>
          <xm:sqref>E24:E25</xm:sqref>
        </x14:dataValidation>
        <x14:dataValidation type="list" allowBlank="1" showInputMessage="1" xr:uid="{898A8698-F6AC-4D12-8999-EDA262E3944D}">
          <x14:formula1>
            <xm:f>'EC admin'!$C$7:$F$7</xm:f>
          </x14:formula1>
          <xm:sqref>E22:E23</xm:sqref>
        </x14:dataValidation>
        <x14:dataValidation type="list" allowBlank="1" showInputMessage="1" xr:uid="{643453DD-DB80-439F-A631-C8B1F48803E8}">
          <x14:formula1>
            <xm:f>'EC admin'!$C$10:$D$10</xm:f>
          </x14:formula1>
          <xm:sqref>E30:E31</xm:sqref>
        </x14:dataValidation>
        <x14:dataValidation type="list" allowBlank="1" showInputMessage="1" xr:uid="{3427D7DD-54D2-4846-908D-4330323F1056}">
          <x14:formula1>
            <xm:f>'EC admin'!$C$11:$D$11</xm:f>
          </x14:formula1>
          <xm:sqref>E33:E34</xm:sqref>
        </x14:dataValidation>
        <x14:dataValidation type="list" allowBlank="1" showInputMessage="1" xr:uid="{B834976A-EF92-49AF-944C-152A31326A85}">
          <x14:formula1>
            <xm:f>'EC admin'!$C$12:$D$12</xm:f>
          </x14:formula1>
          <xm:sqref>E35:E36</xm:sqref>
        </x14:dataValidation>
        <x14:dataValidation type="list" allowBlank="1" showInputMessage="1" xr:uid="{CF422278-3525-4BBC-BA3A-5553F4F826A8}">
          <x14:formula1>
            <xm:f>'EC admin'!$C$13:$D$13</xm:f>
          </x14:formula1>
          <xm:sqref>E37:E38</xm:sqref>
        </x14:dataValidation>
        <x14:dataValidation type="list" allowBlank="1" showInputMessage="1" xr:uid="{85FE4A5E-3148-4D5F-97FD-81EA4B65CB32}">
          <x14:formula1>
            <xm:f>'EC admin'!$C$14:$E$14</xm:f>
          </x14:formula1>
          <xm:sqref>E39:E40</xm:sqref>
        </x14:dataValidation>
        <x14:dataValidation type="list" allowBlank="1" showInputMessage="1" xr:uid="{2BA3859B-C8E9-42A0-BB08-B50E2BC56704}">
          <x14:formula1>
            <xm:f>'EC admin'!$C$15:$E$15</xm:f>
          </x14:formula1>
          <xm:sqref>E41:E42</xm:sqref>
        </x14:dataValidation>
        <x14:dataValidation type="list" allowBlank="1" showInputMessage="1" xr:uid="{B5006CD0-99BD-4BFE-B22B-CC3EADAB8088}">
          <x14:formula1>
            <xm:f>'EC admin'!$C$16:$AB$16</xm:f>
          </x14:formula1>
          <xm:sqref>E88 E43:E52</xm:sqref>
        </x14:dataValidation>
        <x14:dataValidation type="list" allowBlank="1" showInputMessage="1" xr:uid="{C5E4AE80-72F5-48D9-80AF-370BFDC8F0B9}">
          <x14:formula1>
            <xm:f>'EC admin'!$C$18:$D$18</xm:f>
          </x14:formula1>
          <xm:sqref>E53:E54</xm:sqref>
        </x14:dataValidation>
        <x14:dataValidation type="list" allowBlank="1" showInputMessage="1" xr:uid="{A161CF16-3758-469F-8433-2E0B43088012}">
          <x14:formula1>
            <xm:f>'EC admin'!$C$19:$D$19</xm:f>
          </x14:formula1>
          <xm:sqref>E55:E56</xm:sqref>
        </x14:dataValidation>
        <x14:dataValidation type="list" allowBlank="1" showInputMessage="1" xr:uid="{5C096FE8-8D8E-49C4-B3EF-F3573E8FB46D}">
          <x14:formula1>
            <xm:f>'EC admin'!$C$20:$D$20</xm:f>
          </x14:formula1>
          <xm:sqref>E57:E58</xm:sqref>
        </x14:dataValidation>
        <x14:dataValidation type="list" allowBlank="1" showInputMessage="1" xr:uid="{50A12443-8069-4F1F-84AD-AA84490C6660}">
          <x14:formula1>
            <xm:f>'EC admin'!$C$21:$E$21</xm:f>
          </x14:formula1>
          <xm:sqref>E59:E60</xm:sqref>
        </x14:dataValidation>
        <x14:dataValidation type="list" allowBlank="1" showInputMessage="1" xr:uid="{DF3BD5B1-E073-4259-9DFB-94E164377C81}">
          <x14:formula1>
            <xm:f>'EC admin'!$C$22:$F$22</xm:f>
          </x14:formula1>
          <xm:sqref>E61:E62</xm:sqref>
        </x14:dataValidation>
        <x14:dataValidation type="list" allowBlank="1" showInputMessage="1" xr:uid="{6682BC55-8580-4165-8424-070D20393156}">
          <x14:formula1>
            <xm:f>'EC admin'!$C$23:$G$23</xm:f>
          </x14:formula1>
          <xm:sqref>E64:E65</xm:sqref>
        </x14:dataValidation>
        <x14:dataValidation type="list" allowBlank="1" showInputMessage="1" xr:uid="{EB177999-EDF0-4485-8930-10E7B4B0DE6C}">
          <x14:formula1>
            <xm:f>'EC admin'!$C$24:$E$24</xm:f>
          </x14:formula1>
          <xm:sqref>E66:E67</xm:sqref>
        </x14:dataValidation>
        <x14:dataValidation type="list" allowBlank="1" showInputMessage="1" xr:uid="{EA4F34B2-7208-492A-901D-BEB90C3B9ABF}">
          <x14:formula1>
            <xm:f>'EC admin'!$C$25:$G$25</xm:f>
          </x14:formula1>
          <xm:sqref>E69:E74</xm:sqref>
        </x14:dataValidation>
        <x14:dataValidation type="list" allowBlank="1" showInputMessage="1" xr:uid="{BBBE1D88-07E8-4C52-AB0A-ED746E06B519}">
          <x14:formula1>
            <xm:f>'EC admin'!$C$27:$F$27</xm:f>
          </x14:formula1>
          <xm:sqref>E78:E79</xm:sqref>
        </x14:dataValidation>
        <x14:dataValidation type="list" allowBlank="1" showInputMessage="1" xr:uid="{C003F592-67CB-44B3-9330-91DE597E063F}">
          <x14:formula1>
            <xm:f>'EC admin'!$C$28:$G$28</xm:f>
          </x14:formula1>
          <xm:sqref>E80:E81</xm:sqref>
        </x14:dataValidation>
        <x14:dataValidation type="list" allowBlank="1" showInputMessage="1" xr:uid="{1258576E-27C7-4602-AA4F-D8D8CA83533F}">
          <x14:formula1>
            <xm:f>'EC admin'!$C$29:$E$29</xm:f>
          </x14:formula1>
          <xm:sqref>E82:E83</xm:sqref>
        </x14:dataValidation>
        <x14:dataValidation type="list" allowBlank="1" showInputMessage="1" xr:uid="{50F4B223-AE12-4D16-851B-B8CCA288B0E6}">
          <x14:formula1>
            <xm:f>'EC admin'!$C$30:$F$30</xm:f>
          </x14:formula1>
          <xm:sqref>E85:E87 E89</xm:sqref>
        </x14:dataValidation>
        <x14:dataValidation type="list" allowBlank="1" showInputMessage="1" xr:uid="{EA14A63D-05D8-4F32-A66C-718F6C55C117}">
          <x14:formula1>
            <xm:f>'EC admin'!$C$31:$H$31</xm:f>
          </x14:formula1>
          <xm:sqref>E90:E91</xm:sqref>
        </x14:dataValidation>
        <x14:dataValidation type="list" allowBlank="1" showInputMessage="1" xr:uid="{B9AC49B6-53D2-4820-B8F6-0CC4834B2981}">
          <x14:formula1>
            <xm:f>'EC admin'!$C$32:$D$32</xm:f>
          </x14:formula1>
          <xm:sqref>E92:E93</xm:sqref>
        </x14:dataValidation>
        <x14:dataValidation type="list" allowBlank="1" showInputMessage="1" xr:uid="{0FA4F838-A43E-4C1A-8BDA-8E65A0CA7DAB}">
          <x14:formula1>
            <xm:f>'EC admin'!$C$33:$E$33</xm:f>
          </x14:formula1>
          <xm:sqref>E95:E96</xm:sqref>
        </x14:dataValidation>
        <x14:dataValidation type="list" allowBlank="1" showInputMessage="1" xr:uid="{5B2F71A0-C8A3-4392-ACC0-C1C4C07DC856}">
          <x14:formula1>
            <xm:f>'EC admin'!$C$35:$E$35</xm:f>
          </x14:formula1>
          <xm:sqref>E100</xm:sqref>
        </x14:dataValidation>
        <x14:dataValidation type="list" allowBlank="1" showInputMessage="1" xr:uid="{0E9D3C7F-A95A-45BA-B119-197AA4C8CECE}">
          <x14:formula1>
            <xm:f>'EC admin'!$C$36:$F$36</xm:f>
          </x14:formula1>
          <xm:sqref>E102</xm:sqref>
        </x14:dataValidation>
        <x14:dataValidation type="list" allowBlank="1" showInputMessage="1" xr:uid="{CB00A15A-4F06-41C7-94A3-27E10A5CCB78}">
          <x14:formula1>
            <xm:f>'EC admin'!$C$37:$E$37</xm:f>
          </x14:formula1>
          <xm:sqref>E104:E107</xm:sqref>
        </x14:dataValidation>
        <x14:dataValidation type="list" allowBlank="1" prompt="_x000a__x000a__x000a_" xr:uid="{D4A65E53-1E55-4C82-A0C4-F97FDB5682A8}">
          <x14:formula1>
            <xm:f>'EC admin'!$C$6:$E$6</xm:f>
          </x14:formula1>
          <xm:sqref>E20:E21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0"/>
  <sheetViews>
    <sheetView showGridLines="0" zoomScaleNormal="100" zoomScalePageLayoutView="70" workbookViewId="0">
      <selection activeCell="C37" sqref="C37"/>
    </sheetView>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08" t="s">
        <v>63</v>
      </c>
      <c r="B1" s="109" t="s">
        <v>64</v>
      </c>
      <c r="C1" s="269" t="s">
        <v>65</v>
      </c>
      <c r="D1" s="269"/>
      <c r="E1" s="270"/>
      <c r="H1" s="76" t="str">
        <f>'FRA-detail'!P1</f>
        <v>UPRN</v>
      </c>
      <c r="I1" s="76" t="str">
        <f>'FRA-detail'!Q1</f>
        <v>B132A28</v>
      </c>
    </row>
    <row r="2" spans="1:12" ht="24" x14ac:dyDescent="0.2">
      <c r="A2" s="15" t="s">
        <v>67</v>
      </c>
      <c r="B2" s="16" t="s">
        <v>159</v>
      </c>
      <c r="C2" s="262" t="s">
        <v>69</v>
      </c>
      <c r="D2" s="262"/>
      <c r="E2" s="263"/>
      <c r="K2" t="s">
        <v>25</v>
      </c>
      <c r="L2" t="s">
        <v>71</v>
      </c>
    </row>
    <row r="3" spans="1:12" ht="48" x14ac:dyDescent="0.2">
      <c r="A3" s="15" t="s">
        <v>72</v>
      </c>
      <c r="B3" s="79" t="s">
        <v>160</v>
      </c>
      <c r="C3" s="262" t="s">
        <v>74</v>
      </c>
      <c r="D3" s="262"/>
      <c r="E3" s="263"/>
      <c r="K3" t="s">
        <v>16</v>
      </c>
      <c r="L3" t="s">
        <v>75</v>
      </c>
    </row>
    <row r="4" spans="1:12" ht="47.25" customHeight="1" x14ac:dyDescent="0.2">
      <c r="A4" s="15" t="s">
        <v>76</v>
      </c>
      <c r="B4" s="80" t="s">
        <v>161</v>
      </c>
      <c r="C4" s="262" t="s">
        <v>78</v>
      </c>
      <c r="D4" s="262"/>
      <c r="E4" s="263"/>
      <c r="K4" s="77" t="s">
        <v>79</v>
      </c>
      <c r="L4" t="s">
        <v>80</v>
      </c>
    </row>
    <row r="5" spans="1:12" ht="48" x14ac:dyDescent="0.2">
      <c r="A5" s="15" t="s">
        <v>81</v>
      </c>
      <c r="B5" s="16" t="s">
        <v>162</v>
      </c>
      <c r="C5" s="262" t="s">
        <v>83</v>
      </c>
      <c r="D5" s="262"/>
      <c r="E5" s="263"/>
      <c r="K5" s="77" t="s">
        <v>84</v>
      </c>
      <c r="L5" t="s">
        <v>85</v>
      </c>
    </row>
    <row r="6" spans="1:12" ht="36" x14ac:dyDescent="0.2">
      <c r="A6" s="15" t="s">
        <v>86</v>
      </c>
      <c r="B6" s="79" t="s">
        <v>163</v>
      </c>
      <c r="C6" s="262" t="s">
        <v>88</v>
      </c>
      <c r="D6" s="262"/>
      <c r="E6" s="263"/>
      <c r="L6" t="s">
        <v>89</v>
      </c>
    </row>
    <row r="7" spans="1:12" ht="26.1" customHeight="1" thickBot="1" x14ac:dyDescent="0.25">
      <c r="A7" s="17" t="s">
        <v>90</v>
      </c>
      <c r="B7" s="18" t="s">
        <v>91</v>
      </c>
      <c r="C7" s="264" t="s">
        <v>92</v>
      </c>
      <c r="D7" s="264"/>
      <c r="E7" s="265"/>
      <c r="L7" t="s">
        <v>94</v>
      </c>
    </row>
    <row r="8" spans="1:12" ht="40.5" customHeight="1" thickBot="1" x14ac:dyDescent="0.25">
      <c r="A8" s="20"/>
      <c r="B8" s="99" t="s">
        <v>164</v>
      </c>
      <c r="C8" s="21"/>
      <c r="D8" s="21"/>
    </row>
    <row r="9" spans="1:12" ht="18" customHeight="1" thickBot="1" x14ac:dyDescent="0.25">
      <c r="A9" s="106" t="s">
        <v>26</v>
      </c>
      <c r="B9" s="266" t="str">
        <f>'FRA-detail'!A26</f>
        <v>March 1-24,  NW9 5UN</v>
      </c>
      <c r="C9" s="267"/>
      <c r="D9" s="268"/>
      <c r="E9" s="105" t="s">
        <v>97</v>
      </c>
      <c r="F9" s="97" t="str">
        <f>'FRA-detail'!J8</f>
        <v>03.10.19</v>
      </c>
    </row>
    <row r="10" spans="1:12" ht="9.9499999999999993" customHeight="1" thickBot="1" x14ac:dyDescent="0.25"/>
    <row r="11" spans="1:12" ht="24.75" thickBot="1" x14ac:dyDescent="0.25">
      <c r="A11" s="22" t="s">
        <v>98</v>
      </c>
      <c r="B11" s="23" t="s">
        <v>165</v>
      </c>
      <c r="C11" s="24" t="s">
        <v>100</v>
      </c>
      <c r="D11" s="100" t="s">
        <v>63</v>
      </c>
      <c r="E11" s="100" t="s">
        <v>101</v>
      </c>
      <c r="F11" s="101" t="s">
        <v>102</v>
      </c>
      <c r="G11" s="104" t="s">
        <v>103</v>
      </c>
      <c r="H11" s="104" t="s">
        <v>104</v>
      </c>
    </row>
    <row r="12" spans="1:12" x14ac:dyDescent="0.2">
      <c r="A12" s="248" t="s">
        <v>166</v>
      </c>
      <c r="B12" s="249"/>
      <c r="C12" s="249"/>
      <c r="D12" s="249"/>
      <c r="E12" s="249"/>
      <c r="I12">
        <f>FRA!I107</f>
        <v>19</v>
      </c>
    </row>
    <row r="13" spans="1:12" x14ac:dyDescent="0.2">
      <c r="A13" s="121">
        <v>38</v>
      </c>
      <c r="B13" s="122" t="s">
        <v>167</v>
      </c>
      <c r="C13" s="48" t="s">
        <v>79</v>
      </c>
      <c r="D13" s="48"/>
      <c r="E13" s="49" t="s">
        <v>168</v>
      </c>
      <c r="F13" s="49"/>
      <c r="G13" s="62"/>
      <c r="H13" s="69"/>
      <c r="I13">
        <f t="shared" ref="I13:I53" si="0">IF(ISBLANK(D13),I12,I12+1)</f>
        <v>19</v>
      </c>
    </row>
    <row r="14" spans="1:12" x14ac:dyDescent="0.2">
      <c r="A14" s="52">
        <v>38</v>
      </c>
      <c r="B14" s="123"/>
      <c r="C14" s="48"/>
      <c r="D14" s="48"/>
      <c r="E14" s="49"/>
      <c r="F14" s="49"/>
      <c r="G14" s="62"/>
      <c r="H14" s="69"/>
      <c r="I14">
        <f t="shared" si="0"/>
        <v>19</v>
      </c>
    </row>
    <row r="15" spans="1:12" ht="48" x14ac:dyDescent="0.2">
      <c r="A15" s="121">
        <v>39</v>
      </c>
      <c r="B15" s="103" t="s">
        <v>169</v>
      </c>
      <c r="C15" s="48" t="s">
        <v>16</v>
      </c>
      <c r="D15" s="48" t="s">
        <v>72</v>
      </c>
      <c r="E15" s="49" t="s">
        <v>170</v>
      </c>
      <c r="F15" s="49"/>
      <c r="G15" s="62"/>
      <c r="H15" s="69"/>
      <c r="I15">
        <f t="shared" si="0"/>
        <v>20</v>
      </c>
    </row>
    <row r="16" spans="1:12" x14ac:dyDescent="0.2">
      <c r="A16" s="52">
        <v>39</v>
      </c>
      <c r="B16" s="129"/>
      <c r="C16" s="48"/>
      <c r="D16" s="48"/>
      <c r="E16" s="49"/>
      <c r="F16" s="49"/>
      <c r="G16" s="62"/>
      <c r="H16" s="69"/>
      <c r="I16">
        <f t="shared" si="0"/>
        <v>20</v>
      </c>
    </row>
    <row r="17" spans="1:9" ht="24" x14ac:dyDescent="0.2">
      <c r="A17" s="121">
        <v>40</v>
      </c>
      <c r="B17" s="122" t="s">
        <v>171</v>
      </c>
      <c r="C17" s="48" t="s">
        <v>25</v>
      </c>
      <c r="D17" s="48"/>
      <c r="E17" s="49" t="s">
        <v>172</v>
      </c>
      <c r="F17" s="49"/>
      <c r="G17" s="62"/>
      <c r="H17" s="69"/>
      <c r="I17">
        <f t="shared" si="0"/>
        <v>20</v>
      </c>
    </row>
    <row r="18" spans="1:9" x14ac:dyDescent="0.2">
      <c r="A18" s="52">
        <v>40</v>
      </c>
      <c r="B18" s="123"/>
      <c r="C18" s="48"/>
      <c r="D18" s="48"/>
      <c r="E18" s="49"/>
      <c r="F18" s="49"/>
      <c r="G18" s="62"/>
      <c r="H18" s="69"/>
      <c r="I18">
        <f t="shared" si="0"/>
        <v>20</v>
      </c>
    </row>
    <row r="19" spans="1:9" x14ac:dyDescent="0.2">
      <c r="A19" s="126" t="s">
        <v>173</v>
      </c>
      <c r="B19" s="127"/>
      <c r="C19" s="127"/>
      <c r="D19" s="127"/>
      <c r="E19" s="127"/>
      <c r="F19" s="127"/>
      <c r="G19" s="132"/>
      <c r="H19" s="132"/>
      <c r="I19">
        <f t="shared" si="0"/>
        <v>20</v>
      </c>
    </row>
    <row r="20" spans="1:9" ht="36" x14ac:dyDescent="0.2">
      <c r="A20" s="121">
        <v>41</v>
      </c>
      <c r="B20" s="103" t="s">
        <v>174</v>
      </c>
      <c r="C20" s="48" t="s">
        <v>25</v>
      </c>
      <c r="D20" s="48"/>
      <c r="E20" s="49" t="s">
        <v>175</v>
      </c>
      <c r="F20" s="49"/>
      <c r="G20" s="62"/>
      <c r="H20" s="69"/>
      <c r="I20">
        <f t="shared" si="0"/>
        <v>20</v>
      </c>
    </row>
    <row r="21" spans="1:9" x14ac:dyDescent="0.2">
      <c r="A21" s="52">
        <v>41</v>
      </c>
      <c r="B21" s="129"/>
      <c r="C21" s="48"/>
      <c r="D21" s="48"/>
      <c r="E21" s="49"/>
      <c r="F21" s="49"/>
      <c r="G21" s="62"/>
      <c r="H21" s="69"/>
      <c r="I21">
        <f t="shared" si="0"/>
        <v>20</v>
      </c>
    </row>
    <row r="22" spans="1:9" ht="24" x14ac:dyDescent="0.2">
      <c r="A22" s="121">
        <v>42</v>
      </c>
      <c r="B22" s="103" t="s">
        <v>176</v>
      </c>
      <c r="C22" s="48" t="s">
        <v>84</v>
      </c>
      <c r="D22" s="48"/>
      <c r="E22" s="49"/>
      <c r="F22" s="49"/>
      <c r="G22" s="62"/>
      <c r="H22" s="69"/>
      <c r="I22">
        <f t="shared" si="0"/>
        <v>20</v>
      </c>
    </row>
    <row r="23" spans="1:9" x14ac:dyDescent="0.2">
      <c r="A23" s="52">
        <v>42</v>
      </c>
      <c r="B23" s="129"/>
      <c r="C23" s="48"/>
      <c r="D23" s="48"/>
      <c r="E23" s="49"/>
      <c r="F23" s="49"/>
      <c r="G23" s="62"/>
      <c r="H23" s="69"/>
      <c r="I23">
        <f t="shared" si="0"/>
        <v>20</v>
      </c>
    </row>
    <row r="24" spans="1:9" x14ac:dyDescent="0.2">
      <c r="A24" s="126" t="s">
        <v>177</v>
      </c>
      <c r="B24" s="127"/>
      <c r="C24" s="127"/>
      <c r="D24" s="127"/>
      <c r="E24" s="127"/>
      <c r="F24" s="127"/>
      <c r="G24" s="132"/>
      <c r="H24" s="132"/>
      <c r="I24">
        <f t="shared" si="0"/>
        <v>20</v>
      </c>
    </row>
    <row r="25" spans="1:9" ht="24" x14ac:dyDescent="0.2">
      <c r="A25" s="121">
        <v>43</v>
      </c>
      <c r="B25" s="122" t="s">
        <v>178</v>
      </c>
      <c r="C25" s="48" t="s">
        <v>25</v>
      </c>
      <c r="D25" s="48"/>
      <c r="E25" s="49" t="s">
        <v>179</v>
      </c>
      <c r="F25" s="49"/>
      <c r="G25" s="62"/>
      <c r="H25" s="69"/>
      <c r="I25">
        <f t="shared" si="0"/>
        <v>20</v>
      </c>
    </row>
    <row r="26" spans="1:9" x14ac:dyDescent="0.2">
      <c r="A26" s="52">
        <v>43</v>
      </c>
      <c r="B26" s="123"/>
      <c r="C26" s="48"/>
      <c r="D26" s="48"/>
      <c r="E26" s="49"/>
      <c r="F26" s="49"/>
      <c r="G26" s="62"/>
      <c r="H26" s="69"/>
      <c r="I26">
        <f t="shared" si="0"/>
        <v>20</v>
      </c>
    </row>
    <row r="27" spans="1:9" ht="24" x14ac:dyDescent="0.2">
      <c r="A27" s="121">
        <v>44</v>
      </c>
      <c r="B27" s="122" t="s">
        <v>180</v>
      </c>
      <c r="C27" s="48" t="s">
        <v>25</v>
      </c>
      <c r="D27" s="48"/>
      <c r="E27" s="49" t="s">
        <v>181</v>
      </c>
      <c r="F27" s="49"/>
      <c r="G27" s="62"/>
      <c r="H27" s="69"/>
      <c r="I27">
        <f t="shared" si="0"/>
        <v>20</v>
      </c>
    </row>
    <row r="28" spans="1:9" x14ac:dyDescent="0.2">
      <c r="A28" s="52">
        <v>44</v>
      </c>
      <c r="B28" s="123"/>
      <c r="C28" s="48"/>
      <c r="D28" s="48"/>
      <c r="E28" s="49"/>
      <c r="F28" s="49"/>
      <c r="G28" s="62"/>
      <c r="H28" s="69"/>
      <c r="I28">
        <f t="shared" si="0"/>
        <v>20</v>
      </c>
    </row>
    <row r="29" spans="1:9" x14ac:dyDescent="0.2">
      <c r="A29" s="121">
        <v>45</v>
      </c>
      <c r="B29" s="122" t="s">
        <v>182</v>
      </c>
      <c r="C29" s="48" t="s">
        <v>84</v>
      </c>
      <c r="D29" s="48"/>
      <c r="E29" s="49" t="s">
        <v>183</v>
      </c>
      <c r="F29" s="49"/>
      <c r="G29" s="62"/>
      <c r="H29" s="69"/>
      <c r="I29">
        <f t="shared" si="0"/>
        <v>20</v>
      </c>
    </row>
    <row r="30" spans="1:9" x14ac:dyDescent="0.2">
      <c r="A30" s="52">
        <v>45</v>
      </c>
      <c r="B30" s="123"/>
      <c r="C30" s="48"/>
      <c r="D30" s="48"/>
      <c r="E30" s="49"/>
      <c r="F30" s="49"/>
      <c r="G30" s="62"/>
      <c r="H30" s="69"/>
      <c r="I30">
        <f t="shared" si="0"/>
        <v>20</v>
      </c>
    </row>
    <row r="31" spans="1:9" x14ac:dyDescent="0.2">
      <c r="A31" s="121">
        <v>46</v>
      </c>
      <c r="B31" s="122" t="s">
        <v>184</v>
      </c>
      <c r="C31" s="48" t="s">
        <v>79</v>
      </c>
      <c r="D31" s="48"/>
      <c r="E31" s="49" t="s">
        <v>318</v>
      </c>
      <c r="F31" s="49"/>
      <c r="G31" s="62"/>
      <c r="H31" s="69"/>
      <c r="I31">
        <f t="shared" si="0"/>
        <v>20</v>
      </c>
    </row>
    <row r="32" spans="1:9" x14ac:dyDescent="0.2">
      <c r="A32" s="52">
        <v>46</v>
      </c>
      <c r="B32" s="123"/>
      <c r="C32" s="48"/>
      <c r="D32" s="48"/>
      <c r="E32" s="49"/>
      <c r="F32" s="49"/>
      <c r="G32" s="62"/>
      <c r="H32" s="69"/>
      <c r="I32">
        <f t="shared" si="0"/>
        <v>20</v>
      </c>
    </row>
    <row r="33" spans="1:9" x14ac:dyDescent="0.2">
      <c r="A33" s="121">
        <v>47</v>
      </c>
      <c r="B33" s="122" t="s">
        <v>185</v>
      </c>
      <c r="C33" s="48" t="s">
        <v>84</v>
      </c>
      <c r="D33" s="48"/>
      <c r="E33" s="49" t="s">
        <v>314</v>
      </c>
      <c r="F33" s="49"/>
      <c r="G33" s="62"/>
      <c r="H33" s="69"/>
      <c r="I33">
        <f t="shared" si="0"/>
        <v>20</v>
      </c>
    </row>
    <row r="34" spans="1:9" x14ac:dyDescent="0.2">
      <c r="A34" s="52">
        <v>47</v>
      </c>
      <c r="B34" s="123"/>
      <c r="C34" s="48"/>
      <c r="D34" s="48"/>
      <c r="E34" s="49"/>
      <c r="F34" s="49"/>
      <c r="G34" s="62"/>
      <c r="H34" s="69"/>
      <c r="I34">
        <f t="shared" si="0"/>
        <v>20</v>
      </c>
    </row>
    <row r="35" spans="1:9" x14ac:dyDescent="0.2">
      <c r="A35" s="121">
        <v>48</v>
      </c>
      <c r="B35" s="122" t="s">
        <v>186</v>
      </c>
      <c r="C35" s="48" t="s">
        <v>79</v>
      </c>
      <c r="D35" s="48" t="s">
        <v>90</v>
      </c>
      <c r="E35" s="49" t="s">
        <v>345</v>
      </c>
      <c r="F35" s="49"/>
      <c r="G35" s="62"/>
      <c r="H35" s="69"/>
      <c r="I35">
        <f t="shared" si="0"/>
        <v>21</v>
      </c>
    </row>
    <row r="36" spans="1:9" x14ac:dyDescent="0.2">
      <c r="A36" s="52">
        <v>48</v>
      </c>
      <c r="B36" s="123"/>
      <c r="C36" s="48"/>
      <c r="D36" s="48"/>
      <c r="E36" s="49"/>
      <c r="F36" s="49"/>
      <c r="G36" s="62"/>
      <c r="H36" s="69"/>
      <c r="I36">
        <f t="shared" si="0"/>
        <v>21</v>
      </c>
    </row>
    <row r="37" spans="1:9" x14ac:dyDescent="0.2">
      <c r="A37" s="121">
        <v>49</v>
      </c>
      <c r="B37" s="122" t="s">
        <v>187</v>
      </c>
      <c r="C37" s="48" t="s">
        <v>84</v>
      </c>
      <c r="D37" s="48"/>
      <c r="E37" s="49"/>
      <c r="F37" s="49"/>
      <c r="G37" s="62"/>
      <c r="H37" s="69"/>
      <c r="I37">
        <f t="shared" si="0"/>
        <v>21</v>
      </c>
    </row>
    <row r="38" spans="1:9" x14ac:dyDescent="0.2">
      <c r="A38" s="52">
        <v>49</v>
      </c>
      <c r="B38" s="123"/>
      <c r="C38" s="48"/>
      <c r="D38" s="48"/>
      <c r="E38" s="49"/>
      <c r="F38" s="49"/>
      <c r="G38" s="62"/>
      <c r="H38" s="69"/>
      <c r="I38">
        <f t="shared" si="0"/>
        <v>21</v>
      </c>
    </row>
    <row r="39" spans="1:9" x14ac:dyDescent="0.2">
      <c r="A39" s="121">
        <v>50</v>
      </c>
      <c r="B39" s="122" t="s">
        <v>188</v>
      </c>
      <c r="C39" s="48" t="s">
        <v>84</v>
      </c>
      <c r="D39" s="48"/>
      <c r="E39" s="49" t="s">
        <v>314</v>
      </c>
      <c r="F39" s="49"/>
      <c r="G39" s="62"/>
      <c r="H39" s="69"/>
      <c r="I39">
        <f t="shared" si="0"/>
        <v>21</v>
      </c>
    </row>
    <row r="40" spans="1:9" x14ac:dyDescent="0.2">
      <c r="A40" s="52">
        <v>50</v>
      </c>
      <c r="B40" s="123"/>
      <c r="C40" s="48"/>
      <c r="D40" s="48"/>
      <c r="E40" s="49"/>
      <c r="F40" s="49"/>
      <c r="G40" s="62"/>
      <c r="H40" s="69"/>
      <c r="I40">
        <f t="shared" si="0"/>
        <v>21</v>
      </c>
    </row>
    <row r="41" spans="1:9" x14ac:dyDescent="0.2">
      <c r="A41" s="121">
        <v>51</v>
      </c>
      <c r="B41" s="122" t="s">
        <v>189</v>
      </c>
      <c r="C41" s="48" t="s">
        <v>79</v>
      </c>
      <c r="D41" s="48" t="s">
        <v>90</v>
      </c>
      <c r="E41" s="49" t="s">
        <v>323</v>
      </c>
      <c r="F41" s="49"/>
      <c r="G41" s="62"/>
      <c r="H41" s="69"/>
      <c r="I41">
        <f t="shared" si="0"/>
        <v>22</v>
      </c>
    </row>
    <row r="42" spans="1:9" x14ac:dyDescent="0.2">
      <c r="A42" s="52">
        <v>51</v>
      </c>
      <c r="B42" s="123"/>
      <c r="C42" s="48"/>
      <c r="D42" s="48"/>
      <c r="E42" s="49"/>
      <c r="F42" s="49"/>
      <c r="G42" s="62"/>
      <c r="H42" s="69"/>
      <c r="I42">
        <f t="shared" si="0"/>
        <v>22</v>
      </c>
    </row>
    <row r="43" spans="1:9" x14ac:dyDescent="0.2">
      <c r="A43" s="126" t="s">
        <v>190</v>
      </c>
      <c r="B43" s="127"/>
      <c r="C43" s="127"/>
      <c r="D43" s="127"/>
      <c r="E43" s="127"/>
      <c r="F43" s="127"/>
      <c r="G43" s="132"/>
      <c r="H43" s="132"/>
      <c r="I43">
        <f t="shared" si="0"/>
        <v>22</v>
      </c>
    </row>
    <row r="44" spans="1:9" x14ac:dyDescent="0.2">
      <c r="A44" s="121">
        <v>52</v>
      </c>
      <c r="B44" s="122" t="s">
        <v>191</v>
      </c>
      <c r="C44" s="48" t="s">
        <v>16</v>
      </c>
      <c r="D44" s="48" t="s">
        <v>90</v>
      </c>
      <c r="E44" s="49" t="s">
        <v>332</v>
      </c>
      <c r="F44" s="49"/>
      <c r="G44" s="62"/>
      <c r="H44" s="69"/>
      <c r="I44">
        <f t="shared" si="0"/>
        <v>23</v>
      </c>
    </row>
    <row r="45" spans="1:9" x14ac:dyDescent="0.2">
      <c r="A45" s="52">
        <v>52</v>
      </c>
      <c r="B45" s="123"/>
      <c r="C45" s="53"/>
      <c r="D45" s="53"/>
      <c r="E45" s="49"/>
      <c r="F45" s="49"/>
      <c r="G45" s="62"/>
      <c r="H45" s="69"/>
      <c r="I45">
        <f t="shared" si="0"/>
        <v>23</v>
      </c>
    </row>
    <row r="46" spans="1:9" x14ac:dyDescent="0.2">
      <c r="A46" s="121">
        <v>53</v>
      </c>
      <c r="B46" s="122" t="s">
        <v>193</v>
      </c>
      <c r="C46" s="53" t="s">
        <v>84</v>
      </c>
      <c r="D46" s="53"/>
      <c r="E46" s="49"/>
      <c r="F46" s="49"/>
      <c r="G46" s="62"/>
      <c r="H46" s="69"/>
      <c r="I46">
        <f t="shared" si="0"/>
        <v>23</v>
      </c>
    </row>
    <row r="47" spans="1:9" x14ac:dyDescent="0.2">
      <c r="A47" s="52">
        <v>53</v>
      </c>
      <c r="B47" s="123"/>
      <c r="C47" s="53"/>
      <c r="D47" s="53"/>
      <c r="E47" s="49"/>
      <c r="F47" s="49"/>
      <c r="G47" s="62"/>
      <c r="H47" s="69"/>
      <c r="I47">
        <f t="shared" si="0"/>
        <v>23</v>
      </c>
    </row>
    <row r="48" spans="1:9" x14ac:dyDescent="0.2">
      <c r="A48" s="121">
        <v>54</v>
      </c>
      <c r="B48" s="122" t="s">
        <v>194</v>
      </c>
      <c r="C48" s="53" t="s">
        <v>84</v>
      </c>
      <c r="D48" s="53"/>
      <c r="E48" s="49"/>
      <c r="F48" s="49"/>
      <c r="G48" s="62"/>
      <c r="H48" s="69"/>
      <c r="I48">
        <f t="shared" si="0"/>
        <v>23</v>
      </c>
    </row>
    <row r="49" spans="1:10" x14ac:dyDescent="0.2">
      <c r="A49" s="52">
        <v>54</v>
      </c>
      <c r="B49" s="123"/>
      <c r="C49" s="53"/>
      <c r="D49" s="53"/>
      <c r="E49" s="49"/>
      <c r="F49" s="49"/>
      <c r="G49" s="62"/>
      <c r="H49" s="69"/>
      <c r="I49">
        <f t="shared" si="0"/>
        <v>23</v>
      </c>
    </row>
    <row r="50" spans="1:10" x14ac:dyDescent="0.2">
      <c r="A50" s="121">
        <v>55</v>
      </c>
      <c r="B50" s="122" t="s">
        <v>195</v>
      </c>
      <c r="C50" s="53" t="s">
        <v>84</v>
      </c>
      <c r="D50" s="53"/>
      <c r="E50" s="49" t="s">
        <v>314</v>
      </c>
      <c r="F50" s="49"/>
      <c r="G50" s="62"/>
      <c r="H50" s="69"/>
      <c r="I50">
        <f t="shared" si="0"/>
        <v>23</v>
      </c>
    </row>
    <row r="51" spans="1:10" x14ac:dyDescent="0.2">
      <c r="A51" s="52">
        <v>55</v>
      </c>
      <c r="B51" s="123"/>
      <c r="C51" s="53"/>
      <c r="D51" s="53"/>
      <c r="E51" s="49"/>
      <c r="F51" s="49"/>
      <c r="G51" s="62"/>
      <c r="H51" s="69"/>
      <c r="I51">
        <f t="shared" si="0"/>
        <v>23</v>
      </c>
    </row>
    <row r="52" spans="1:10" x14ac:dyDescent="0.2">
      <c r="A52" s="121">
        <v>56</v>
      </c>
      <c r="B52" s="103" t="s">
        <v>196</v>
      </c>
      <c r="C52" s="53" t="s">
        <v>16</v>
      </c>
      <c r="D52" s="53"/>
      <c r="E52" s="49" t="s">
        <v>315</v>
      </c>
      <c r="F52" s="49"/>
      <c r="G52" s="62"/>
      <c r="H52" s="69"/>
      <c r="I52">
        <f t="shared" si="0"/>
        <v>23</v>
      </c>
    </row>
    <row r="53" spans="1:10" x14ac:dyDescent="0.2">
      <c r="A53" s="52">
        <v>56</v>
      </c>
      <c r="B53" s="129"/>
      <c r="C53" s="53"/>
      <c r="D53" s="53"/>
      <c r="E53" s="49"/>
      <c r="F53" s="49"/>
      <c r="G53" s="62"/>
      <c r="H53" s="69"/>
      <c r="I53">
        <f t="shared" si="0"/>
        <v>23</v>
      </c>
    </row>
    <row r="54" spans="1:10" x14ac:dyDescent="0.2">
      <c r="A54" s="133" t="s">
        <v>156</v>
      </c>
      <c r="B54" s="133"/>
      <c r="C54" s="133"/>
      <c r="D54" s="133"/>
      <c r="E54" s="133"/>
      <c r="F54" s="133"/>
      <c r="G54" s="133"/>
      <c r="H54" s="133"/>
      <c r="I54" s="134"/>
      <c r="J54">
        <f>IF(ISBLANK(D54),I53,I53+1)</f>
        <v>23</v>
      </c>
    </row>
    <row r="55" spans="1:10" x14ac:dyDescent="0.2">
      <c r="A55" s="124">
        <v>57</v>
      </c>
      <c r="B55" s="72"/>
      <c r="C55" s="53"/>
      <c r="D55" s="53"/>
      <c r="E55" s="49"/>
      <c r="F55" s="49"/>
      <c r="G55" s="62"/>
      <c r="H55" s="69"/>
      <c r="I55">
        <f>IF(ISBLANK(D55),J54,J54+1)</f>
        <v>23</v>
      </c>
    </row>
    <row r="56" spans="1:10" x14ac:dyDescent="0.2">
      <c r="A56" s="124">
        <v>58</v>
      </c>
      <c r="B56" s="72"/>
      <c r="C56" s="53"/>
      <c r="D56" s="53"/>
      <c r="E56" s="49"/>
      <c r="F56" s="49"/>
      <c r="G56" s="62"/>
      <c r="H56" s="69"/>
      <c r="I56">
        <f>IF(ISBLANK(D56),I55,I55+1)</f>
        <v>23</v>
      </c>
    </row>
    <row r="57" spans="1:10" x14ac:dyDescent="0.2">
      <c r="A57" s="124">
        <v>59</v>
      </c>
      <c r="B57" s="72"/>
      <c r="C57" s="53"/>
      <c r="D57" s="53"/>
      <c r="E57" s="49"/>
      <c r="F57" s="49"/>
      <c r="G57" s="62"/>
      <c r="H57" s="69"/>
      <c r="I57">
        <f>IF(ISBLANK(D57),I56,I56+1)</f>
        <v>23</v>
      </c>
    </row>
    <row r="58" spans="1:10" x14ac:dyDescent="0.2">
      <c r="A58" s="124">
        <v>60</v>
      </c>
      <c r="B58" s="72"/>
      <c r="C58" s="53"/>
      <c r="D58" s="53"/>
      <c r="E58" s="49"/>
      <c r="F58" s="49"/>
      <c r="G58" s="62"/>
      <c r="H58" s="69"/>
      <c r="I58">
        <f>IF(ISBLANK(D58),I57,I57+1)</f>
        <v>23</v>
      </c>
    </row>
    <row r="59" spans="1:10" x14ac:dyDescent="0.2">
      <c r="A59" s="124">
        <v>61</v>
      </c>
      <c r="B59" s="72"/>
      <c r="C59" s="53"/>
      <c r="D59" s="53"/>
      <c r="E59" s="49"/>
      <c r="F59" s="49"/>
      <c r="G59" s="62"/>
      <c r="H59" s="69"/>
      <c r="I59">
        <f>IF(ISBLANK(D59),I58,I58+1)</f>
        <v>23</v>
      </c>
    </row>
    <row r="60" spans="1:10" x14ac:dyDescent="0.2">
      <c r="A60" s="124">
        <v>62</v>
      </c>
      <c r="B60" s="72"/>
      <c r="C60" s="53"/>
      <c r="D60" s="53"/>
      <c r="E60" s="49"/>
      <c r="F60" s="49"/>
      <c r="G60" s="62"/>
      <c r="H60" s="69"/>
      <c r="I60">
        <f>IF(ISBLANK(D60),I59,I59+1)</f>
        <v>23</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xr:uid="{00000000-0002-0000-0300-000000000000}">
      <formula1>$K$2:$K$4</formula1>
    </dataValidation>
    <dataValidation type="list" allowBlank="1" showInputMessage="1" showErrorMessage="1" sqref="D13:D60" xr:uid="{00000000-0002-0000-0300-000001000000}">
      <formula1>$A$2:$A$7</formula1>
    </dataValidation>
    <dataValidation type="list" allowBlank="1" showInputMessage="1" showErrorMessage="1" sqref="C13:C60" xr:uid="{00000000-0002-0000-0300-00000200000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B31A3-05A9-4276-AA0C-B5D777ACB8E6}">
  <dimension ref="A1:E9"/>
  <sheetViews>
    <sheetView workbookViewId="0">
      <selection activeCell="B2" sqref="B2"/>
    </sheetView>
  </sheetViews>
  <sheetFormatPr defaultColWidth="9.140625" defaultRowHeight="12.75" x14ac:dyDescent="0.2"/>
  <cols>
    <col min="1" max="1" width="61.85546875" style="172" bestFit="1" customWidth="1"/>
    <col min="2" max="2" width="10.7109375" style="172" customWidth="1"/>
    <col min="3" max="3" width="55" style="172" customWidth="1"/>
    <col min="4" max="4" width="9.140625" style="171"/>
    <col min="5" max="5" width="9.140625" style="171" hidden="1" customWidth="1"/>
    <col min="6" max="16384" width="9.140625" style="171"/>
  </cols>
  <sheetData>
    <row r="1" spans="1:5" ht="31.5" x14ac:dyDescent="0.2">
      <c r="A1" s="170" t="s">
        <v>298</v>
      </c>
      <c r="B1" s="170" t="s">
        <v>299</v>
      </c>
      <c r="C1" s="170" t="s">
        <v>300</v>
      </c>
    </row>
    <row r="2" spans="1:5" x14ac:dyDescent="0.2">
      <c r="A2" s="172" t="s">
        <v>301</v>
      </c>
      <c r="E2" s="171" t="s">
        <v>25</v>
      </c>
    </row>
    <row r="3" spans="1:5" x14ac:dyDescent="0.2">
      <c r="A3" s="172" t="s">
        <v>302</v>
      </c>
      <c r="E3" s="171" t="s">
        <v>16</v>
      </c>
    </row>
    <row r="4" spans="1:5" x14ac:dyDescent="0.2">
      <c r="A4" s="172" t="s">
        <v>303</v>
      </c>
      <c r="E4" s="171" t="s">
        <v>304</v>
      </c>
    </row>
    <row r="5" spans="1:5" x14ac:dyDescent="0.2">
      <c r="A5" s="172" t="s">
        <v>305</v>
      </c>
      <c r="E5" s="171" t="s">
        <v>306</v>
      </c>
    </row>
    <row r="6" spans="1:5" ht="25.5" x14ac:dyDescent="0.2">
      <c r="A6" s="172" t="s">
        <v>307</v>
      </c>
    </row>
    <row r="7" spans="1:5" x14ac:dyDescent="0.2">
      <c r="A7" s="172" t="s">
        <v>308</v>
      </c>
    </row>
    <row r="8" spans="1:5" x14ac:dyDescent="0.2">
      <c r="A8" s="172" t="s">
        <v>309</v>
      </c>
    </row>
    <row r="9" spans="1:5" x14ac:dyDescent="0.2">
      <c r="A9" s="172" t="s">
        <v>310</v>
      </c>
    </row>
  </sheetData>
  <dataValidations count="2">
    <dataValidation type="list" allowBlank="1" showInputMessage="1" showErrorMessage="1" sqref="B2" xr:uid="{A9D1F84A-B4B1-4D55-A49C-C72607343A4E}">
      <formula1>E1:E5</formula1>
    </dataValidation>
    <dataValidation type="list" allowBlank="1" showInputMessage="1" showErrorMessage="1" sqref="B3:B9" xr:uid="{F76426F4-EF18-438A-BDB5-1ACB04AF4ECB}">
      <formula1>$E$2:$E$5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345C4-7E47-42CB-9EA1-D09609C97158}">
  <dimension ref="A1:K28"/>
  <sheetViews>
    <sheetView zoomScale="80" zoomScaleNormal="80" workbookViewId="0">
      <selection activeCell="D20" sqref="D20:E28"/>
    </sheetView>
  </sheetViews>
  <sheetFormatPr defaultRowHeight="12.75" x14ac:dyDescent="0.2"/>
  <sheetData>
    <row r="1" spans="1:11" x14ac:dyDescent="0.2">
      <c r="A1" s="271" t="s">
        <v>311</v>
      </c>
      <c r="B1" s="271"/>
      <c r="D1" s="271" t="s">
        <v>311</v>
      </c>
      <c r="E1" s="271"/>
      <c r="G1" s="271" t="s">
        <v>311</v>
      </c>
      <c r="H1" s="271"/>
      <c r="J1" s="271" t="s">
        <v>311</v>
      </c>
      <c r="K1" s="271"/>
    </row>
    <row r="2" spans="1:11" x14ac:dyDescent="0.2">
      <c r="A2" s="271"/>
      <c r="B2" s="271"/>
      <c r="D2" s="271"/>
      <c r="E2" s="271"/>
      <c r="G2" s="271"/>
      <c r="H2" s="271"/>
      <c r="J2" s="271"/>
      <c r="K2" s="271"/>
    </row>
    <row r="3" spans="1:11" x14ac:dyDescent="0.2">
      <c r="A3" s="271"/>
      <c r="B3" s="271"/>
      <c r="D3" s="271"/>
      <c r="E3" s="271"/>
      <c r="G3" s="271"/>
      <c r="H3" s="271"/>
      <c r="J3" s="271"/>
      <c r="K3" s="271"/>
    </row>
    <row r="4" spans="1:11" x14ac:dyDescent="0.2">
      <c r="A4" s="271"/>
      <c r="B4" s="271"/>
      <c r="D4" s="271"/>
      <c r="E4" s="271"/>
      <c r="G4" s="271"/>
      <c r="H4" s="271"/>
      <c r="J4" s="271"/>
      <c r="K4" s="271"/>
    </row>
    <row r="5" spans="1:11" x14ac:dyDescent="0.2">
      <c r="A5" s="271"/>
      <c r="B5" s="271"/>
      <c r="D5" s="271"/>
      <c r="E5" s="271"/>
      <c r="G5" s="271"/>
      <c r="H5" s="271"/>
      <c r="J5" s="271"/>
      <c r="K5" s="271"/>
    </row>
    <row r="6" spans="1:11" x14ac:dyDescent="0.2">
      <c r="A6" s="271"/>
      <c r="B6" s="271"/>
      <c r="D6" s="271"/>
      <c r="E6" s="271"/>
      <c r="G6" s="271"/>
      <c r="H6" s="271"/>
      <c r="J6" s="271"/>
      <c r="K6" s="271"/>
    </row>
    <row r="7" spans="1:11" x14ac:dyDescent="0.2">
      <c r="A7" s="271"/>
      <c r="B7" s="271"/>
      <c r="D7" s="271"/>
      <c r="E7" s="271"/>
      <c r="G7" s="271"/>
      <c r="H7" s="271"/>
      <c r="J7" s="271"/>
      <c r="K7" s="271"/>
    </row>
    <row r="8" spans="1:11" x14ac:dyDescent="0.2">
      <c r="A8" s="271"/>
      <c r="B8" s="271"/>
      <c r="D8" s="271"/>
      <c r="E8" s="271"/>
      <c r="G8" s="271"/>
      <c r="H8" s="271"/>
      <c r="J8" s="271"/>
      <c r="K8" s="271"/>
    </row>
    <row r="10" spans="1:11" x14ac:dyDescent="0.2">
      <c r="A10" s="271" t="s">
        <v>311</v>
      </c>
      <c r="B10" s="271"/>
      <c r="D10" s="271" t="s">
        <v>311</v>
      </c>
      <c r="E10" s="271"/>
      <c r="G10" s="271" t="s">
        <v>311</v>
      </c>
      <c r="H10" s="271"/>
      <c r="J10" s="272" t="s">
        <v>311</v>
      </c>
      <c r="K10" s="272"/>
    </row>
    <row r="11" spans="1:11" x14ac:dyDescent="0.2">
      <c r="A11" s="271"/>
      <c r="B11" s="271"/>
      <c r="D11" s="271"/>
      <c r="E11" s="271"/>
      <c r="G11" s="271"/>
      <c r="H11" s="271"/>
      <c r="J11" s="272"/>
      <c r="K11" s="272"/>
    </row>
    <row r="12" spans="1:11" x14ac:dyDescent="0.2">
      <c r="A12" s="271"/>
      <c r="B12" s="271"/>
      <c r="D12" s="271"/>
      <c r="E12" s="271"/>
      <c r="G12" s="271"/>
      <c r="H12" s="271"/>
      <c r="J12" s="272"/>
      <c r="K12" s="272"/>
    </row>
    <row r="13" spans="1:11" x14ac:dyDescent="0.2">
      <c r="A13" s="271"/>
      <c r="B13" s="271"/>
      <c r="D13" s="271"/>
      <c r="E13" s="271"/>
      <c r="G13" s="271"/>
      <c r="H13" s="271"/>
      <c r="J13" s="272"/>
      <c r="K13" s="272"/>
    </row>
    <row r="14" spans="1:11" x14ac:dyDescent="0.2">
      <c r="A14" s="271"/>
      <c r="B14" s="271"/>
      <c r="D14" s="271"/>
      <c r="E14" s="271"/>
      <c r="G14" s="271"/>
      <c r="H14" s="271"/>
      <c r="J14" s="272"/>
      <c r="K14" s="272"/>
    </row>
    <row r="15" spans="1:11" x14ac:dyDescent="0.2">
      <c r="A15" s="271"/>
      <c r="B15" s="271"/>
      <c r="D15" s="271"/>
      <c r="E15" s="271"/>
      <c r="G15" s="271"/>
      <c r="H15" s="271"/>
      <c r="J15" s="272"/>
      <c r="K15" s="272"/>
    </row>
    <row r="16" spans="1:11" x14ac:dyDescent="0.2">
      <c r="A16" s="271"/>
      <c r="B16" s="271"/>
      <c r="D16" s="271"/>
      <c r="E16" s="271"/>
      <c r="G16" s="271"/>
      <c r="H16" s="271"/>
      <c r="J16" s="272"/>
      <c r="K16" s="272"/>
    </row>
    <row r="17" spans="1:11" x14ac:dyDescent="0.2">
      <c r="A17" s="271"/>
      <c r="B17" s="271"/>
      <c r="D17" s="271"/>
      <c r="E17" s="271"/>
      <c r="G17" s="271"/>
      <c r="H17" s="271"/>
      <c r="J17" s="272"/>
      <c r="K17" s="272"/>
    </row>
    <row r="18" spans="1:11" x14ac:dyDescent="0.2">
      <c r="A18" s="271"/>
      <c r="B18" s="271"/>
      <c r="D18" s="271"/>
      <c r="E18" s="271"/>
      <c r="G18" s="271"/>
      <c r="H18" s="271"/>
      <c r="J18" s="272"/>
      <c r="K18" s="272"/>
    </row>
    <row r="20" spans="1:11" x14ac:dyDescent="0.2">
      <c r="A20" s="271" t="s">
        <v>311</v>
      </c>
      <c r="B20" s="271"/>
      <c r="D20" s="271" t="s">
        <v>311</v>
      </c>
      <c r="E20" s="271"/>
      <c r="G20" s="271" t="s">
        <v>311</v>
      </c>
      <c r="H20" s="271"/>
      <c r="J20" s="272" t="s">
        <v>311</v>
      </c>
      <c r="K20" s="272"/>
    </row>
    <row r="21" spans="1:11" x14ac:dyDescent="0.2">
      <c r="A21" s="271"/>
      <c r="B21" s="271"/>
      <c r="D21" s="271"/>
      <c r="E21" s="271"/>
      <c r="G21" s="271"/>
      <c r="H21" s="271"/>
      <c r="J21" s="272"/>
      <c r="K21" s="272"/>
    </row>
    <row r="22" spans="1:11" x14ac:dyDescent="0.2">
      <c r="A22" s="271"/>
      <c r="B22" s="271"/>
      <c r="D22" s="271"/>
      <c r="E22" s="271"/>
      <c r="G22" s="271"/>
      <c r="H22" s="271"/>
      <c r="J22" s="272"/>
      <c r="K22" s="272"/>
    </row>
    <row r="23" spans="1:11" x14ac:dyDescent="0.2">
      <c r="A23" s="271"/>
      <c r="B23" s="271"/>
      <c r="D23" s="271"/>
      <c r="E23" s="271"/>
      <c r="G23" s="271"/>
      <c r="H23" s="271"/>
      <c r="J23" s="272"/>
      <c r="K23" s="272"/>
    </row>
    <row r="24" spans="1:11" x14ac:dyDescent="0.2">
      <c r="A24" s="271"/>
      <c r="B24" s="271"/>
      <c r="D24" s="271"/>
      <c r="E24" s="271"/>
      <c r="G24" s="271"/>
      <c r="H24" s="271"/>
      <c r="J24" s="272"/>
      <c r="K24" s="272"/>
    </row>
    <row r="25" spans="1:11" x14ac:dyDescent="0.2">
      <c r="A25" s="271"/>
      <c r="B25" s="271"/>
      <c r="D25" s="271"/>
      <c r="E25" s="271"/>
      <c r="G25" s="271"/>
      <c r="H25" s="271"/>
      <c r="J25" s="272"/>
      <c r="K25" s="272"/>
    </row>
    <row r="26" spans="1:11" x14ac:dyDescent="0.2">
      <c r="A26" s="271"/>
      <c r="B26" s="271"/>
      <c r="D26" s="271"/>
      <c r="E26" s="271"/>
      <c r="G26" s="271"/>
      <c r="H26" s="271"/>
      <c r="J26" s="272"/>
      <c r="K26" s="272"/>
    </row>
    <row r="27" spans="1:11" x14ac:dyDescent="0.2">
      <c r="A27" s="271"/>
      <c r="B27" s="271"/>
      <c r="D27" s="271"/>
      <c r="E27" s="271"/>
      <c r="G27" s="271"/>
      <c r="H27" s="271"/>
      <c r="J27" s="272"/>
      <c r="K27" s="272"/>
    </row>
    <row r="28" spans="1:11" x14ac:dyDescent="0.2">
      <c r="A28" s="271"/>
      <c r="B28" s="271"/>
      <c r="D28" s="271"/>
      <c r="E28" s="271"/>
      <c r="G28" s="271"/>
      <c r="H28" s="271"/>
      <c r="J28" s="272"/>
      <c r="K28" s="272"/>
    </row>
  </sheetData>
  <mergeCells count="12">
    <mergeCell ref="G1:H8"/>
    <mergeCell ref="G10:H18"/>
    <mergeCell ref="G20:H28"/>
    <mergeCell ref="J1:K8"/>
    <mergeCell ref="J10:K18"/>
    <mergeCell ref="J20:K28"/>
    <mergeCell ref="A1:B8"/>
    <mergeCell ref="D1:E8"/>
    <mergeCell ref="A10:B18"/>
    <mergeCell ref="D10:E18"/>
    <mergeCell ref="A20:B28"/>
    <mergeCell ref="D20:E2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74"/>
  <sheetViews>
    <sheetView showGridLines="0" topLeftCell="B1" zoomScaleNormal="100" workbookViewId="0">
      <selection activeCell="B35" sqref="A35:XFD74"/>
    </sheetView>
  </sheetViews>
  <sheetFormatPr defaultRowHeight="12.75" x14ac:dyDescent="0.2"/>
  <cols>
    <col min="1" max="1" width="3.5703125" hidden="1" customWidth="1"/>
    <col min="2" max="2" width="8.7109375" customWidth="1"/>
    <col min="3" max="3" width="80.570312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x14ac:dyDescent="0.2">
      <c r="B1" s="108" t="s">
        <v>63</v>
      </c>
      <c r="C1" s="109" t="s">
        <v>64</v>
      </c>
      <c r="D1" s="269" t="s">
        <v>65</v>
      </c>
      <c r="E1" s="269"/>
      <c r="F1" s="276"/>
      <c r="G1" s="111" t="s">
        <v>1</v>
      </c>
      <c r="I1" t="s">
        <v>16</v>
      </c>
    </row>
    <row r="2" spans="1:12" ht="24.75" thickBot="1" x14ac:dyDescent="0.25">
      <c r="B2" s="15" t="s">
        <v>67</v>
      </c>
      <c r="C2" s="16" t="s">
        <v>197</v>
      </c>
      <c r="D2" s="274" t="s">
        <v>69</v>
      </c>
      <c r="E2" s="274"/>
      <c r="F2" s="275"/>
      <c r="G2" s="112" t="str">
        <f>'FRA-detail'!Q1</f>
        <v>B132A28</v>
      </c>
      <c r="I2" t="s">
        <v>84</v>
      </c>
      <c r="L2" s="20"/>
    </row>
    <row r="3" spans="1:12" ht="36" x14ac:dyDescent="0.2">
      <c r="B3" s="15" t="s">
        <v>72</v>
      </c>
      <c r="C3" s="79" t="s">
        <v>198</v>
      </c>
      <c r="D3" s="274" t="s">
        <v>74</v>
      </c>
      <c r="E3" s="274"/>
      <c r="F3" s="277"/>
      <c r="L3" s="20"/>
    </row>
    <row r="4" spans="1:12" ht="24" x14ac:dyDescent="0.2">
      <c r="B4" s="15" t="s">
        <v>76</v>
      </c>
      <c r="C4" s="80" t="s">
        <v>199</v>
      </c>
      <c r="D4" s="274" t="s">
        <v>78</v>
      </c>
      <c r="E4" s="274"/>
      <c r="F4" s="277"/>
      <c r="L4" s="20"/>
    </row>
    <row r="5" spans="1:12" ht="36" x14ac:dyDescent="0.2">
      <c r="B5" s="15" t="s">
        <v>81</v>
      </c>
      <c r="C5" s="16" t="s">
        <v>200</v>
      </c>
      <c r="D5" s="274" t="s">
        <v>83</v>
      </c>
      <c r="E5" s="274"/>
      <c r="F5" s="277"/>
      <c r="G5" s="273"/>
      <c r="H5" s="78"/>
      <c r="I5" s="78"/>
      <c r="J5" s="78"/>
      <c r="L5" s="20"/>
    </row>
    <row r="6" spans="1:12" ht="24" x14ac:dyDescent="0.2">
      <c r="B6" s="15" t="s">
        <v>86</v>
      </c>
      <c r="C6" s="79" t="s">
        <v>201</v>
      </c>
      <c r="D6" s="274" t="s">
        <v>202</v>
      </c>
      <c r="E6" s="274"/>
      <c r="F6" s="277"/>
      <c r="G6" s="273"/>
      <c r="H6" s="78"/>
      <c r="I6" s="78"/>
      <c r="J6" s="78"/>
      <c r="L6" s="20"/>
    </row>
    <row r="7" spans="1:12" ht="13.5" thickBot="1" x14ac:dyDescent="0.25">
      <c r="B7" s="17" t="s">
        <v>90</v>
      </c>
      <c r="C7" s="18" t="s">
        <v>91</v>
      </c>
      <c r="D7" s="281" t="s">
        <v>92</v>
      </c>
      <c r="E7" s="281"/>
      <c r="F7" s="282"/>
      <c r="L7" s="20"/>
    </row>
    <row r="8" spans="1:12" ht="47.25" thickBot="1" x14ac:dyDescent="0.25">
      <c r="B8" s="20"/>
      <c r="C8" s="107" t="s">
        <v>203</v>
      </c>
      <c r="D8" s="21"/>
      <c r="E8" s="21"/>
    </row>
    <row r="9" spans="1:12" ht="16.5" thickBot="1" x14ac:dyDescent="0.25">
      <c r="B9" s="106" t="s">
        <v>26</v>
      </c>
      <c r="C9" s="278" t="str">
        <f>'FRA-detail'!A26</f>
        <v>March 1-24,  NW9 5UN</v>
      </c>
      <c r="D9" s="279"/>
      <c r="E9" s="279"/>
      <c r="F9" s="280"/>
      <c r="G9" s="105" t="s">
        <v>97</v>
      </c>
      <c r="H9" s="97" t="str">
        <f>'FRA-detail'!J8</f>
        <v>03.10.19</v>
      </c>
    </row>
    <row r="10" spans="1:12" ht="13.5" thickBot="1" x14ac:dyDescent="0.25"/>
    <row r="11" spans="1:12" ht="39" thickBot="1" x14ac:dyDescent="0.25">
      <c r="B11" s="22" t="s">
        <v>98</v>
      </c>
      <c r="C11" s="23" t="s">
        <v>204</v>
      </c>
      <c r="D11" s="24" t="s">
        <v>63</v>
      </c>
      <c r="E11" s="34" t="s">
        <v>102</v>
      </c>
      <c r="F11" s="54" t="s">
        <v>205</v>
      </c>
    </row>
    <row r="12" spans="1:12" x14ac:dyDescent="0.2">
      <c r="A12" s="26">
        <v>1</v>
      </c>
      <c r="B12" s="36">
        <f>IF(ISNA(VLOOKUP(A12,Data!A:D,2,FALSE)),"",IF((VLOOKUP(A12,Data!A:D,2,FALSE)=0),"",VLOOKUP(A12,Data!A:D,2,FALSE)))</f>
        <v>12</v>
      </c>
      <c r="C12" s="35" t="str">
        <f>IF(ISNA(VLOOKUP(A12,Data!A:G,4,FALSE)),"",IF((VLOOKUP(A12,Data!A:G,4,FALSE)=0),"",VLOOKUP(A12,Data!A:G,4,FALSE)))</f>
        <v>Fit Emergency Door Release Green Box adjacent to main exit door.</v>
      </c>
      <c r="D12" s="37" t="str">
        <f>IF(ISNA(VLOOKUP(A12,Data!A:G,3,FALSE)),"",IF((VLOOKUP(A12,Data!A:G,3,FALSE)=0),"",VLOOKUP(A12,Data!A:G,3,FALSE)))</f>
        <v>P3</v>
      </c>
      <c r="E12" s="56" t="str">
        <f>IF(ISNA(VLOOKUP(A12,Data!A:G,6,FALSE)),"",IF((VLOOKUP(A12,Data!A:G,6,FALSE)=0),"",VLOOKUP(A12,Data!A:G,6,FALSE)))</f>
        <v/>
      </c>
      <c r="F12" s="61" t="str">
        <f>IF(ISNA(VLOOKUP(A12,Data!A:G,7,FALSE)),"",IF((VLOOKUP(A12,Data!A:G,7,FALSE)=0),"",VLOOKUP(A12,Data!A:G,7,FALSE)))</f>
        <v/>
      </c>
    </row>
    <row r="13" spans="1:12" ht="140.25" x14ac:dyDescent="0.2">
      <c r="A13" s="26">
        <v>2</v>
      </c>
      <c r="B13" s="38">
        <f>IF(ISNA(VLOOKUP(A13,Data!A:D,2,FALSE)),"",IF((VLOOKUP(A13,Data!A:D,2,FALSE)=0),"",VLOOKUP(A13,Data!A:D,2,FALSE)))</f>
        <v>14</v>
      </c>
      <c r="C13" s="140" t="str">
        <f>IF(ISNA(VLOOKUP(A13,Data!A:D,4,FALSE)),"",IF((VLOOKUP(A13,Data!A:D,4,FALSE)=0),"",VLOOKUP(A13,Data!A:D,4,FALSE)))</f>
        <v>Flat entrance doorsets are typically GRP type Nan-Ya slab globally assessed fire doors. It should be noted that the fire risk surveyor and Barnet Homes are aware of the recent Government statement relating to these types of doors. The Government press release states "Housing Secretary updates Parliament on the fire door investigation and confirms experts advise the risk to public safety remains low." To read the Government's full press release as well as other relevant guidance please visit https://www.gov.uk/government/news/update-on-fire-doors-investigation-risk-to-public-safety-remains-low 
It is nevertheless recommended that all of these GRP are replaced with UKAS certified FD30S doorsets which have been tested to BS476-22. Doorsets should be fitted in accordance to the manufacturer's installation instructions. It is recommended that these doors are replaced.</v>
      </c>
      <c r="D13" s="19" t="str">
        <f>IF(ISNA(VLOOKUP(A13,Data!A:D,3,FALSE)),"",IF((VLOOKUP(A13,Data!A:D,3,FALSE)=0),"",VLOOKUP(A13,Data!A:D,3,FALSE)))</f>
        <v>P3</v>
      </c>
      <c r="E13" s="65" t="str">
        <f>IF(ISNA(VLOOKUP(A13,Data!A:G,6,FALSE)),"",IF((VLOOKUP(A13,Data!A:G,6,FALSE)=0),"",VLOOKUP(A13,Data!A:G,6,FALSE)))</f>
        <v/>
      </c>
      <c r="F13" s="66" t="str">
        <f>IF(ISNA(VLOOKUP(A13,Data!A:G,7,FALSE)),"",IF((VLOOKUP(A13,Data!A:G,7,FALSE)=0),"",VLOOKUP(A13,Data!A:G,7,FALSE)))</f>
        <v/>
      </c>
    </row>
    <row r="14" spans="1:12" ht="63.75" x14ac:dyDescent="0.2">
      <c r="A14" s="26">
        <v>3</v>
      </c>
      <c r="B14" s="38">
        <f>IF(ISNA(VLOOKUP(A14,Data!A:D,2,FALSE)),"",IF((VLOOKUP(A14,Data!A:D,2,FALSE)=0),"",VLOOKUP(A14,Data!A:D,2,FALSE)))</f>
        <v>14</v>
      </c>
      <c r="C14" s="140" t="str">
        <f>IF(ISNA(VLOOKUP(A14,Data!A:D,4,FALSE)),"",IF((VLOOKUP(A14,Data!A:D,4,FALSE)=0),"",VLOOKUP(A14,Data!A:D,4,FALSE)))</f>
        <v>The fire doorsets protecting the staircases and cross corridor doors on all floors are in need of maintenance , due to some doors missing intumescent strips and cold smoke seals , missing and cracked fire glazing , excessive gaps , not closing fully , service penetrations with large holes around the door frames and generally in a poor state of repair . An urgent survey of fire doorsets is required , repair / replace where necessary.</v>
      </c>
      <c r="D14" s="19" t="str">
        <f>IF(ISNA(VLOOKUP(A14,Data!A:D,3,FALSE)),"",IF((VLOOKUP(A14,Data!A:D,3,FALSE)=0),"",VLOOKUP(A14,Data!A:D,3,FALSE)))</f>
        <v>P1</v>
      </c>
      <c r="E14" s="65" t="str">
        <f>IF(ISNA(VLOOKUP(A14,Data!A:G,6,FALSE)),"",IF((VLOOKUP(A14,Data!A:G,6,FALSE)=0),"",VLOOKUP(A14,Data!A:G,6,FALSE)))</f>
        <v/>
      </c>
      <c r="F14" s="66" t="str">
        <f>IF(ISNA(VLOOKUP(A14,Data!A:G,7,FALSE)),"",IF((VLOOKUP(A14,Data!A:G,7,FALSE)=0),"",VLOOKUP(A14,Data!A:G,7,FALSE)))</f>
        <v/>
      </c>
    </row>
    <row r="15" spans="1:12" ht="38.25" x14ac:dyDescent="0.2">
      <c r="A15" s="26">
        <v>4</v>
      </c>
      <c r="B15" s="38">
        <f>IF(ISNA(VLOOKUP(A15,Data!A:D,2,FALSE)),"",IF((VLOOKUP(A15,Data!A:D,2,FALSE)=0),"",VLOOKUP(A15,Data!A:D,2,FALSE)))</f>
        <v>14</v>
      </c>
      <c r="C15" s="140" t="str">
        <f>IF(ISNA(VLOOKUP(A15,Data!A:D,4,FALSE)),"",IF((VLOOKUP(A15,Data!A:D,4,FALSE)=0),"",VLOOKUP(A15,Data!A:D,4,FALSE)))</f>
        <v>There are holes in the wall of the electrical intake cupboard and the door of the ground floor cleaners cupboard these should be fire stopped by a third party accredited company and the fire door replaced with an fd30s door</v>
      </c>
      <c r="D15" s="19" t="str">
        <f>IF(ISNA(VLOOKUP(A15,Data!A:D,3,FALSE)),"",IF((VLOOKUP(A15,Data!A:D,3,FALSE)=0),"",VLOOKUP(A15,Data!A:D,3,FALSE)))</f>
        <v>P3</v>
      </c>
      <c r="E15" s="65" t="str">
        <f>IF(ISNA(VLOOKUP(A15,Data!A:G,6,FALSE)),"",IF((VLOOKUP(A15,Data!A:G,6,FALSE)=0),"",VLOOKUP(A15,Data!A:G,6,FALSE)))</f>
        <v/>
      </c>
      <c r="F15" s="66" t="str">
        <f>IF(ISNA(VLOOKUP(A15,Data!A:G,7,FALSE)),"",IF((VLOOKUP(A15,Data!A:G,7,FALSE)=0),"",VLOOKUP(A15,Data!A:G,7,FALSE)))</f>
        <v/>
      </c>
    </row>
    <row r="16" spans="1:12" ht="51" x14ac:dyDescent="0.2">
      <c r="A16" s="26">
        <v>5</v>
      </c>
      <c r="B16" s="38">
        <f>IF(ISNA(VLOOKUP(A16,Data!A:D,2,FALSE)),"",IF((VLOOKUP(A16,Data!A:D,2,FALSE)=0),"",VLOOKUP(A16,Data!A:D,2,FALSE)))</f>
        <v>14</v>
      </c>
      <c r="C16" s="140" t="str">
        <f>IF(ISNA(VLOOKUP(A16,Data!A:D,4,FALSE)),"",IF((VLOOKUP(A16,Data!A:D,4,FALSE)=0),"",VLOOKUP(A16,Data!A:D,4,FALSE)))</f>
        <v>Flat entrance doors to 1,10,12 are not FD30S doors and should be replaced with certified FD30S doorset by a UKAS accredited door manufacturer which should be fitted in accordance by a third party accredited fire door installer to BS8214 that should be provided with a valid installation certificate.</v>
      </c>
      <c r="D16" s="19" t="str">
        <f>IF(ISNA(VLOOKUP(A16,Data!A:D,3,FALSE)),"",IF((VLOOKUP(A16,Data!A:D,3,FALSE)=0),"",VLOOKUP(A16,Data!A:D,3,FALSE)))</f>
        <v>P3</v>
      </c>
      <c r="E16" s="65" t="str">
        <f>IF(ISNA(VLOOKUP(A16,Data!A:G,6,FALSE)),"",IF((VLOOKUP(A16,Data!A:G,6,FALSE)=0),"",VLOOKUP(A16,Data!A:G,6,FALSE)))</f>
        <v/>
      </c>
      <c r="F16" s="66" t="str">
        <f>IF(ISNA(VLOOKUP(A16,Data!A:G,7,FALSE)),"",IF((VLOOKUP(A16,Data!A:G,7,FALSE)=0),"",VLOOKUP(A16,Data!A:G,7,FALSE)))</f>
        <v/>
      </c>
    </row>
    <row r="17" spans="1:6" ht="25.5" x14ac:dyDescent="0.2">
      <c r="A17" s="26">
        <v>6</v>
      </c>
      <c r="B17" s="38">
        <f>IF(ISNA(VLOOKUP(A17,Data!A:D,2,FALSE)),"",IF((VLOOKUP(A17,Data!A:D,2,FALSE)=0),"",VLOOKUP(A17,Data!A:D,2,FALSE)))</f>
        <v>14</v>
      </c>
      <c r="C17" s="140" t="str">
        <f>IF(ISNA(VLOOKUP(A17,Data!A:D,4,FALSE)),"",IF((VLOOKUP(A17,Data!A:D,4,FALSE)=0),"",VLOOKUP(A17,Data!A:D,4,FALSE)))</f>
        <v xml:space="preserve">Bin chutes on all floors require new smoke seals.the 1st floor dust hopper is missing , repare, replace where necessary. </v>
      </c>
      <c r="D17" s="19" t="str">
        <f>IF(ISNA(VLOOKUP(A17,Data!A:D,3,FALSE)),"",IF((VLOOKUP(A17,Data!A:D,3,FALSE)=0),"",VLOOKUP(A17,Data!A:D,3,FALSE)))</f>
        <v>P1</v>
      </c>
      <c r="E17" s="65" t="str">
        <f>IF(ISNA(VLOOKUP(A17,Data!A:G,6,FALSE)),"",IF((VLOOKUP(A17,Data!A:G,6,FALSE)=0),"",VLOOKUP(A17,Data!A:G,6,FALSE)))</f>
        <v/>
      </c>
      <c r="F17" s="66" t="str">
        <f>IF(ISNA(VLOOKUP(A17,Data!A:G,7,FALSE)),"",IF((VLOOKUP(A17,Data!A:G,7,FALSE)=0),"",VLOOKUP(A17,Data!A:G,7,FALSE)))</f>
        <v/>
      </c>
    </row>
    <row r="18" spans="1:6" x14ac:dyDescent="0.2">
      <c r="A18" s="26">
        <v>7</v>
      </c>
      <c r="B18" s="38"/>
      <c r="C18" s="140"/>
      <c r="D18" s="19"/>
      <c r="E18" s="65" t="str">
        <f>IF(ISNA(VLOOKUP(A18,Data!A:G,6,FALSE)),"",IF((VLOOKUP(A18,Data!A:G,6,FALSE)=0),"",VLOOKUP(A18,Data!A:G,6,FALSE)))</f>
        <v/>
      </c>
      <c r="F18" s="66" t="str">
        <f>IF(ISNA(VLOOKUP(A18,Data!A:G,7,FALSE)),"",IF((VLOOKUP(A18,Data!A:G,7,FALSE)=0),"",VLOOKUP(A18,Data!A:G,7,FALSE)))</f>
        <v/>
      </c>
    </row>
    <row r="19" spans="1:6" ht="114.75" x14ac:dyDescent="0.2">
      <c r="A19" s="26">
        <v>8</v>
      </c>
      <c r="B19" s="38">
        <f>IF(ISNA(VLOOKUP(A19,Data!A:D,2,FALSE)),"",IF((VLOOKUP(A19,Data!A:D,2,FALSE)=0),"",VLOOKUP(A19,Data!A:D,2,FALSE)))</f>
        <v>18</v>
      </c>
      <c r="C19" s="140" t="str">
        <f>IF(ISNA(VLOOKUP(A19,Data!A:D,4,FALSE)),"",IF((VLOOKUP(A19,Data!A:D,4,FALSE)=0),"",VLOOKUP(A19,Data!A:D,4,FALSE)))</f>
        <v>The stair edges are not visually adequately contrasted and it is recommended that every stair nosing should be highlighted with a minimum of a 25mm strip (if photoluminescent) or 50mm (if plain white or yellow) across the length of the front part of the step in order to achieve the required level of light reflectance +30 (LRV) (it should be noted that during darkened lighting conditions there will be a detrimental effect on the LRV with non photoluminescent stair treads). Consideration should be given to fitting Photoluminescent stair nosings and a way guidance system, which would remove the requirement for electrical emergency lighting. 
The nosing must have a suitable slip resistance to prevent slips, trips and falls which should be greater than a PTV of 36.</v>
      </c>
      <c r="D19" s="19" t="str">
        <f>IF(ISNA(VLOOKUP(A19,Data!A:D,3,FALSE)),"",IF((VLOOKUP(A19,Data!A:D,3,FALSE)=0),"",VLOOKUP(A19,Data!A:D,3,FALSE)))</f>
        <v>P3</v>
      </c>
      <c r="E19" s="65" t="str">
        <f>IF(ISNA(VLOOKUP(A19,Data!A:G,6,FALSE)),"",IF((VLOOKUP(A19,Data!A:G,6,FALSE)=0),"",VLOOKUP(A19,Data!A:G,6,FALSE)))</f>
        <v/>
      </c>
      <c r="F19" s="66" t="str">
        <f>IF(ISNA(VLOOKUP(A19,Data!A:G,7,FALSE)),"",IF((VLOOKUP(A19,Data!A:G,7,FALSE)=0),"",VLOOKUP(A19,Data!A:G,7,FALSE)))</f>
        <v/>
      </c>
    </row>
    <row r="20" spans="1:6" ht="38.25" x14ac:dyDescent="0.2">
      <c r="A20" s="26">
        <v>9</v>
      </c>
      <c r="B20" s="38">
        <f>IF(ISNA(VLOOKUP(A20,Data!A:D,2,FALSE)),"",IF((VLOOKUP(A20,Data!A:D,2,FALSE)=0),"",VLOOKUP(A20,Data!A:D,2,FALSE)))</f>
        <v>19</v>
      </c>
      <c r="C20" s="140" t="str">
        <f>IF(ISNA(VLOOKUP(A20,Data!A:D,4,FALSE)),"",IF((VLOOKUP(A20,Data!A:D,4,FALSE)=0),"",VLOOKUP(A20,Data!A:D,4,FALSE)))</f>
        <v xml:space="preserve">All stair nosings should be easily identifiable to visually impaired and blind persons as a matter of duty of care and should achieve the Light Reflectance Values as set out in ADM (a LRV of +30) particularly as this staircase is the main means of escape in the event of fire. </v>
      </c>
      <c r="D20" s="19" t="str">
        <f>IF(ISNA(VLOOKUP(A20,Data!A:D,3,FALSE)),"",IF((VLOOKUP(A20,Data!A:D,3,FALSE)=0),"",VLOOKUP(A20,Data!A:D,3,FALSE)))</f>
        <v>P3</v>
      </c>
      <c r="E20" s="65" t="str">
        <f>IF(ISNA(VLOOKUP(A20,Data!A:G,6,FALSE)),"",IF((VLOOKUP(A20,Data!A:G,6,FALSE)=0),"",VLOOKUP(A20,Data!A:G,6,FALSE)))</f>
        <v/>
      </c>
      <c r="F20" s="66" t="str">
        <f>IF(ISNA(VLOOKUP(A20,Data!A:G,7,FALSE)),"",IF((VLOOKUP(A20,Data!A:G,7,FALSE)=0),"",VLOOKUP(A20,Data!A:G,7,FALSE)))</f>
        <v/>
      </c>
    </row>
    <row r="21" spans="1:6" ht="89.25" x14ac:dyDescent="0.2">
      <c r="A21" s="26">
        <v>10</v>
      </c>
      <c r="B21" s="38">
        <f>IF(ISNA(VLOOKUP(A21,Data!A:D,2,FALSE)),"",IF((VLOOKUP(A21,Data!A:D,2,FALSE)=0),"",VLOOKUP(A21,Data!A:D,2,FALSE)))</f>
        <v>20</v>
      </c>
      <c r="C21" s="140" t="str">
        <f>IF(ISNA(VLOOKUP(A21,Data!A:D,4,FALSE)),"",IF((VLOOKUP(A21,Data!A:D,4,FALSE)=0),"",VLOOKUP(A21,Data!A:D,4,FALSE)))</f>
        <v>There emergency lighting fitted in this building is only partial and does not comply with current guidance It is therefore recommended that a low level emergency escape lighting system is fitted throughout the premises, including low level signage (Rule 43 recommendation). Consideration should be given to fitting a photoluminescent safety way guidance system which should be fitted in accordance to Clause 7 of BS ISO16069:2017 this can be fitted instead of electrically powered systems as stated within CIBSE Fire Guide E paragraph 7.8.4. which in turn will satisfy the requirements of Article14(2)(h) of the RRFSO.</v>
      </c>
      <c r="D21" s="19" t="str">
        <f>IF(ISNA(VLOOKUP(A21,Data!A:D,3,FALSE)),"",IF((VLOOKUP(A21,Data!A:D,3,FALSE)=0),"",VLOOKUP(A21,Data!A:D,3,FALSE)))</f>
        <v>P1</v>
      </c>
      <c r="E21" s="65" t="str">
        <f>IF(ISNA(VLOOKUP(A21,Data!A:G,6,FALSE)),"",IF((VLOOKUP(A21,Data!A:G,6,FALSE)=0),"",VLOOKUP(A21,Data!A:G,6,FALSE)))</f>
        <v/>
      </c>
      <c r="F21" s="66" t="str">
        <f>IF(ISNA(VLOOKUP(A21,Data!A:G,7,FALSE)),"",IF((VLOOKUP(A21,Data!A:G,7,FALSE)=0),"",VLOOKUP(A21,Data!A:G,7,FALSE)))</f>
        <v/>
      </c>
    </row>
    <row r="22" spans="1:6" ht="25.5" x14ac:dyDescent="0.2">
      <c r="A22" s="26">
        <v>11</v>
      </c>
      <c r="B22" s="38">
        <f>IF(ISNA(VLOOKUP(A22,Data!A:D,2,FALSE)),"",IF((VLOOKUP(A22,Data!A:D,2,FALSE)=0),"",VLOOKUP(A22,Data!A:D,2,FALSE)))</f>
        <v>21</v>
      </c>
      <c r="C22" s="140" t="str">
        <f>IF(ISNA(VLOOKUP(A22,Data!A:D,4,FALSE)),"",IF((VLOOKUP(A22,Data!A:D,4,FALSE)=0),"",VLOOKUP(A22,Data!A:D,4,FALSE)))</f>
        <v>The emergency lights that have been installed appear to be in good order however this cannot be guaranteed as there is no evidence of any test records or test certificate.</v>
      </c>
      <c r="D22" s="19" t="str">
        <f>IF(ISNA(VLOOKUP(A22,Data!A:D,3,FALSE)),"",IF((VLOOKUP(A22,Data!A:D,3,FALSE)=0),"",VLOOKUP(A22,Data!A:D,3,FALSE)))</f>
        <v>P4</v>
      </c>
      <c r="E22" s="65" t="str">
        <f>IF(ISNA(VLOOKUP(A22,Data!A:G,6,FALSE)),"",IF((VLOOKUP(A22,Data!A:G,6,FALSE)=0),"",VLOOKUP(A22,Data!A:G,6,FALSE)))</f>
        <v/>
      </c>
      <c r="F22" s="66" t="str">
        <f>IF(ISNA(VLOOKUP(A22,Data!A:G,7,FALSE)),"",IF((VLOOKUP(A22,Data!A:G,7,FALSE)=0),"",VLOOKUP(A22,Data!A:G,7,FALSE)))</f>
        <v/>
      </c>
    </row>
    <row r="23" spans="1:6" ht="102" x14ac:dyDescent="0.2">
      <c r="A23" s="26">
        <v>12</v>
      </c>
      <c r="B23" s="38">
        <f>IF(ISNA(VLOOKUP(A23,Data!A:D,2,FALSE)),"",IF((VLOOKUP(A23,Data!A:D,2,FALSE)=0),"",VLOOKUP(A23,Data!A:D,2,FALSE)))</f>
        <v>25</v>
      </c>
      <c r="C23" s="140" t="str">
        <f>IF(ISNA(VLOOKUP(A23,Data!A:D,4,FALSE)),"",IF((VLOOKUP(A23,Data!A:D,4,FALSE)=0),"",VLOOKUP(A23,Data!A:D,4,FALSE)))</f>
        <v xml:space="preserve">In accordance with Article 13 of the RRFSO it is deemed that adequate protection is provided if the flats have an LD2 system (this would include all bedrooms).
It was unknown at the time of the survey if all flats have been fitted with LD2. 
Reference BS5839-6:2013 Clause 4, 7, 8, 9 and Annex A.
As the compartmentation cannot be fully guaranteed within this type of building all flats should be equipped with an LD2 detection system this way if smoke percolates from flat to flat all residents will be alerted.
</v>
      </c>
      <c r="D23" s="19" t="str">
        <f>IF(ISNA(VLOOKUP(A23,Data!A:D,3,FALSE)),"",IF((VLOOKUP(A23,Data!A:D,3,FALSE)=0),"",VLOOKUP(A23,Data!A:D,3,FALSE)))</f>
        <v>P3</v>
      </c>
      <c r="E23" s="65" t="str">
        <f>IF(ISNA(VLOOKUP(A23,Data!A:G,6,FALSE)),"",IF((VLOOKUP(A23,Data!A:G,6,FALSE)=0),"",VLOOKUP(A23,Data!A:G,6,FALSE)))</f>
        <v/>
      </c>
      <c r="F23" s="66" t="str">
        <f>IF(ISNA(VLOOKUP(A23,Data!A:G,7,FALSE)),"",IF((VLOOKUP(A23,Data!A:G,7,FALSE)=0),"",VLOOKUP(A23,Data!A:G,7,FALSE)))</f>
        <v/>
      </c>
    </row>
    <row r="24" spans="1:6" ht="51" x14ac:dyDescent="0.2">
      <c r="A24" s="26">
        <v>13</v>
      </c>
      <c r="B24" s="38">
        <f>IF(ISNA(VLOOKUP(A24,Data!A:D,2,FALSE)),"",IF((VLOOKUP(A24,Data!A:D,2,FALSE)=0),"",VLOOKUP(A24,Data!A:D,2,FALSE)))</f>
        <v>27</v>
      </c>
      <c r="C24" s="140" t="str">
        <f>IF(ISNA(VLOOKUP(A24,Data!A:D,4,FALSE)),"",IF((VLOOKUP(A24,Data!A:D,4,FALSE)=0),"",VLOOKUP(A24,Data!A:D,4,FALSE)))</f>
        <v>The building has internal stacks and therefore we would recommend that a sample survey of 2 or more flats is carried out to ensure that the compartmentation levels between flats is adequate. In addition, all service ducts on the ceilings from all flats require further investigation to confirm compartmentation levels.</v>
      </c>
      <c r="D24" s="19" t="str">
        <f>IF(ISNA(VLOOKUP(A24,Data!A:D,3,FALSE)),"",IF((VLOOKUP(A24,Data!A:D,3,FALSE)=0),"",VLOOKUP(A24,Data!A:D,3,FALSE)))</f>
        <v>P3</v>
      </c>
      <c r="E24" s="65" t="str">
        <f>IF(ISNA(VLOOKUP(A24,Data!A:G,6,FALSE)),"",IF((VLOOKUP(A24,Data!A:G,6,FALSE)=0),"",VLOOKUP(A24,Data!A:G,6,FALSE)))</f>
        <v/>
      </c>
      <c r="F24" s="66" t="str">
        <f>IF(ISNA(VLOOKUP(A24,Data!A:G,7,FALSE)),"",IF((VLOOKUP(A24,Data!A:G,7,FALSE)=0),"",VLOOKUP(A24,Data!A:G,7,FALSE)))</f>
        <v/>
      </c>
    </row>
    <row r="25" spans="1:6" ht="25.5" x14ac:dyDescent="0.2">
      <c r="A25" s="26">
        <v>14</v>
      </c>
      <c r="B25" s="38">
        <f>IF(ISNA(VLOOKUP(A25,Data!A:D,2,FALSE)),"",IF((VLOOKUP(A25,Data!A:D,2,FALSE)=0),"",VLOOKUP(A25,Data!A:D,2,FALSE)))</f>
        <v>27</v>
      </c>
      <c r="C25" s="140" t="str">
        <f>IF(ISNA(VLOOKUP(A25,Data!A:D,4,FALSE)),"",IF((VLOOKUP(A25,Data!A:D,4,FALSE)=0),"",VLOOKUP(A25,Data!A:D,4,FALSE)))</f>
        <v xml:space="preserve">Fire risk assessment is required from ground floor health centre, to establish that the compartmentation between purpose groups is adequate. </v>
      </c>
      <c r="D25" s="19" t="str">
        <f>IF(ISNA(VLOOKUP(A25,Data!A:D,3,FALSE)),"",IF((VLOOKUP(A25,Data!A:D,3,FALSE)=0),"",VLOOKUP(A25,Data!A:D,3,FALSE)))</f>
        <v>P1</v>
      </c>
      <c r="E25" s="65" t="str">
        <f>IF(ISNA(VLOOKUP(A25,Data!A:G,6,FALSE)),"",IF((VLOOKUP(A25,Data!A:G,6,FALSE)=0),"",VLOOKUP(A25,Data!A:G,6,FALSE)))</f>
        <v/>
      </c>
      <c r="F25" s="66" t="str">
        <f>IF(ISNA(VLOOKUP(A25,Data!A:G,7,FALSE)),"",IF((VLOOKUP(A25,Data!A:G,7,FALSE)=0),"",VLOOKUP(A25,Data!A:G,7,FALSE)))</f>
        <v/>
      </c>
    </row>
    <row r="26" spans="1:6" x14ac:dyDescent="0.2">
      <c r="A26" s="26">
        <v>15</v>
      </c>
      <c r="B26" s="38">
        <f>IF(ISNA(VLOOKUP(A26,Data!A:D,2,FALSE)),"",IF((VLOOKUP(A26,Data!A:D,2,FALSE)=0),"",VLOOKUP(A26,Data!A:D,2,FALSE)))</f>
        <v>27</v>
      </c>
      <c r="C26" s="140" t="str">
        <f>IF(ISNA(VLOOKUP(A26,Data!A:D,4,FALSE)),"",IF((VLOOKUP(A26,Data!A:D,4,FALSE)=0),"",VLOOKUP(A26,Data!A:D,4,FALSE)))</f>
        <v>It is recommended that a roof void survey should be carried out.</v>
      </c>
      <c r="D26" s="19" t="str">
        <f>IF(ISNA(VLOOKUP(A26,Data!A:D,3,FALSE)),"",IF((VLOOKUP(A26,Data!A:D,3,FALSE)=0),"",VLOOKUP(A26,Data!A:D,3,FALSE)))</f>
        <v>P3</v>
      </c>
      <c r="E26" s="65" t="str">
        <f>IF(ISNA(VLOOKUP(A26,Data!A:G,6,FALSE)),"",IF((VLOOKUP(A26,Data!A:G,6,FALSE)=0),"",VLOOKUP(A26,Data!A:G,6,FALSE)))</f>
        <v/>
      </c>
      <c r="F26" s="66" t="str">
        <f>IF(ISNA(VLOOKUP(A26,Data!A:G,7,FALSE)),"",IF((VLOOKUP(A26,Data!A:G,7,FALSE)=0),"",VLOOKUP(A26,Data!A:G,7,FALSE)))</f>
        <v/>
      </c>
    </row>
    <row r="27" spans="1:6" ht="25.5" x14ac:dyDescent="0.2">
      <c r="A27" s="26">
        <v>16</v>
      </c>
      <c r="B27" s="38">
        <f>IF(ISNA(VLOOKUP(A27,Data!A:D,2,FALSE)),"",IF((VLOOKUP(A27,Data!A:D,2,FALSE)=0),"",VLOOKUP(A27,Data!A:D,2,FALSE)))</f>
        <v>28</v>
      </c>
      <c r="C27" s="140" t="str">
        <f>IF(ISNA(VLOOKUP(A27,Data!A:D,4,FALSE)),"",IF((VLOOKUP(A27,Data!A:D,4,FALSE)=0),"",VLOOKUP(A27,Data!A:D,4,FALSE)))</f>
        <v>Confirmation required that paint is Class 0. If not then provide a class 0 system for all communal parts.</v>
      </c>
      <c r="D27" s="19" t="str">
        <f>IF(ISNA(VLOOKUP(A27,Data!A:D,3,FALSE)),"",IF((VLOOKUP(A27,Data!A:D,3,FALSE)=0),"",VLOOKUP(A27,Data!A:D,3,FALSE)))</f>
        <v>P3</v>
      </c>
      <c r="E27" s="65" t="str">
        <f>IF(ISNA(VLOOKUP(A27,Data!A:G,6,FALSE)),"",IF((VLOOKUP(A27,Data!A:G,6,FALSE)=0),"",VLOOKUP(A27,Data!A:G,6,FALSE)))</f>
        <v/>
      </c>
      <c r="F27" s="66" t="str">
        <f>IF(ISNA(VLOOKUP(A27,Data!A:G,7,FALSE)),"",IF((VLOOKUP(A27,Data!A:G,7,FALSE)=0),"",VLOOKUP(A27,Data!A:G,7,FALSE)))</f>
        <v/>
      </c>
    </row>
    <row r="28" spans="1:6" ht="25.5" x14ac:dyDescent="0.2">
      <c r="A28" s="26">
        <v>17</v>
      </c>
      <c r="B28" s="38">
        <f>IF(ISNA(VLOOKUP(A28,Data!A:D,2,FALSE)),"",IF((VLOOKUP(A28,Data!A:D,2,FALSE)=0),"",VLOOKUP(A28,Data!A:D,2,FALSE)))</f>
        <v>29</v>
      </c>
      <c r="C28" s="140" t="str">
        <f>IF(ISNA(VLOOKUP(A28,Data!A:D,4,FALSE)),"",IF((VLOOKUP(A28,Data!A:D,4,FALSE)=0),"",VLOOKUP(A28,Data!A:D,4,FALSE)))</f>
        <v xml:space="preserve"> internal surveys required to ascertain if there are kitchen or bathroom vents that pass from flat to flat that require dampers</v>
      </c>
      <c r="D28" s="19" t="str">
        <f>IF(ISNA(VLOOKUP(A28,Data!A:D,3,FALSE)),"",IF((VLOOKUP(A28,Data!A:D,3,FALSE)=0),"",VLOOKUP(A28,Data!A:D,3,FALSE)))</f>
        <v>P3</v>
      </c>
      <c r="E28" s="65" t="str">
        <f>IF(ISNA(VLOOKUP(A28,Data!A:G,6,FALSE)),"",IF((VLOOKUP(A28,Data!A:G,6,FALSE)=0),"",VLOOKUP(A28,Data!A:G,6,FALSE)))</f>
        <v/>
      </c>
      <c r="F28" s="66" t="str">
        <f>IF(ISNA(VLOOKUP(A28,Data!A:G,7,FALSE)),"",IF((VLOOKUP(A28,Data!A:G,7,FALSE)=0),"",VLOOKUP(A28,Data!A:G,7,FALSE)))</f>
        <v/>
      </c>
    </row>
    <row r="29" spans="1:6" x14ac:dyDescent="0.2">
      <c r="A29" s="26">
        <v>18</v>
      </c>
      <c r="B29" s="38">
        <f>IF(ISNA(VLOOKUP(A29,Data!A:D,2,FALSE)),"",IF((VLOOKUP(A29,Data!A:D,2,FALSE)=0),"",VLOOKUP(A29,Data!A:D,2,FALSE)))</f>
        <v>32</v>
      </c>
      <c r="C29" s="140" t="str">
        <f>IF(ISNA(VLOOKUP(A29,Data!A:D,4,FALSE)),"",IF((VLOOKUP(A29,Data!A:D,4,FALSE)=0),"",VLOOKUP(A29,Data!A:D,4,FALSE)))</f>
        <v xml:space="preserve">No evidence of testing of Rising Main , confirm testing </v>
      </c>
      <c r="D29" s="19" t="str">
        <f>IF(ISNA(VLOOKUP(A29,Data!A:D,3,FALSE)),"",IF((VLOOKUP(A29,Data!A:D,3,FALSE)=0),"",VLOOKUP(A29,Data!A:D,3,FALSE)))</f>
        <v>P4</v>
      </c>
      <c r="E29" s="65" t="str">
        <f>IF(ISNA(VLOOKUP(A29,Data!A:G,6,FALSE)),"",IF((VLOOKUP(A29,Data!A:G,6,FALSE)=0),"",VLOOKUP(A29,Data!A:G,6,FALSE)))</f>
        <v/>
      </c>
      <c r="F29" s="66" t="str">
        <f>IF(ISNA(VLOOKUP(A29,Data!A:G,7,FALSE)),"",IF((VLOOKUP(A29,Data!A:G,7,FALSE)=0),"",VLOOKUP(A29,Data!A:G,7,FALSE)))</f>
        <v/>
      </c>
    </row>
    <row r="30" spans="1:6" x14ac:dyDescent="0.2">
      <c r="A30" s="26">
        <v>19</v>
      </c>
      <c r="B30" s="38">
        <f>IF(ISNA(VLOOKUP(A30,Data!A:D,2,FALSE)),"",IF((VLOOKUP(A30,Data!A:D,2,FALSE)=0),"",VLOOKUP(A30,Data!A:D,2,FALSE)))</f>
        <v>33</v>
      </c>
      <c r="C30" s="140" t="str">
        <f>IF(ISNA(VLOOKUP(A30,Data!A:D,4,FALSE)),"",IF((VLOOKUP(A30,Data!A:D,4,FALSE)=0),"",VLOOKUP(A30,Data!A:D,4,FALSE)))</f>
        <v>None installed. Recommend firemans switch is installed to main entrance doors</v>
      </c>
      <c r="D30" s="19" t="str">
        <f>IF(ISNA(VLOOKUP(A30,Data!A:D,3,FALSE)),"",IF((VLOOKUP(A30,Data!A:D,3,FALSE)=0),"",VLOOKUP(A30,Data!A:D,3,FALSE)))</f>
        <v>P3</v>
      </c>
      <c r="E30" s="65" t="str">
        <f>IF(ISNA(VLOOKUP(A30,Data!A:G,6,FALSE)),"",IF((VLOOKUP(A30,Data!A:G,6,FALSE)=0),"",VLOOKUP(A30,Data!A:G,6,FALSE)))</f>
        <v/>
      </c>
      <c r="F30" s="66" t="str">
        <f>IF(ISNA(VLOOKUP(A30,Data!A:G,7,FALSE)),"",IF((VLOOKUP(A30,Data!A:G,7,FALSE)=0),"",VLOOKUP(A30,Data!A:G,7,FALSE)))</f>
        <v/>
      </c>
    </row>
    <row r="31" spans="1:6" ht="38.25" x14ac:dyDescent="0.2">
      <c r="A31" s="26">
        <v>20</v>
      </c>
      <c r="B31" s="38">
        <f>IF(ISNA(VLOOKUP(A31,Data!A:D,2,FALSE)),"",IF((VLOOKUP(A31,Data!A:D,2,FALSE)=0),"",VLOOKUP(A31,Data!A:D,2,FALSE)))</f>
        <v>39</v>
      </c>
      <c r="C31" s="140" t="str">
        <f>IF(ISNA(VLOOKUP(A31,Data!A:D,4,FALSE)),"",IF((VLOOKUP(A31,Data!A:D,4,FALSE)=0),"",VLOOKUP(A31,Data!A:D,4,FALSE)))</f>
        <v>There is no evidence of communication to the resident of what to do in the event of fire. We would suggest informing residents to "Stay Safe" in the event of fire and leave if they feel endangered by a fire.</v>
      </c>
      <c r="D31" s="19" t="str">
        <f>IF(ISNA(VLOOKUP(A31,Data!A:D,3,FALSE)),"",IF((VLOOKUP(A31,Data!A:D,3,FALSE)=0),"",VLOOKUP(A31,Data!A:D,3,FALSE)))</f>
        <v>P1</v>
      </c>
      <c r="E31" s="65" t="str">
        <f>IF(ISNA(VLOOKUP(A31,Data!A:G,6,FALSE)),"",IF((VLOOKUP(A31,Data!A:G,6,FALSE)=0),"",VLOOKUP(A31,Data!A:G,6,FALSE)))</f>
        <v/>
      </c>
      <c r="F31" s="66" t="str">
        <f>IF(ISNA(VLOOKUP(A31,Data!A:G,7,FALSE)),"",IF((VLOOKUP(A31,Data!A:G,7,FALSE)=0),"",VLOOKUP(A31,Data!A:G,7,FALSE)))</f>
        <v/>
      </c>
    </row>
    <row r="32" spans="1:6" x14ac:dyDescent="0.2">
      <c r="A32" s="26">
        <v>21</v>
      </c>
      <c r="B32" s="38">
        <f>IF(ISNA(VLOOKUP(A32,Data!A:D,2,FALSE)),"",IF((VLOOKUP(A32,Data!A:D,2,FALSE)=0),"",VLOOKUP(A32,Data!A:D,2,FALSE)))</f>
        <v>48</v>
      </c>
      <c r="C32" s="140" t="str">
        <f>IF(ISNA(VLOOKUP(A32,Data!A:D,4,FALSE)),"",IF((VLOOKUP(A32,Data!A:D,4,FALSE)=0),"",VLOOKUP(A32,Data!A:D,4,FALSE)))</f>
        <v>no evidence of testing , confirm testing of Rising Main</v>
      </c>
      <c r="D32" s="19" t="str">
        <f>IF(ISNA(VLOOKUP(A32,Data!A:D,3,FALSE)),"",IF((VLOOKUP(A32,Data!A:D,3,FALSE)=0),"",VLOOKUP(A32,Data!A:D,3,FALSE)))</f>
        <v>P4</v>
      </c>
      <c r="E32" s="65" t="str">
        <f>IF(ISNA(VLOOKUP(A32,Data!A:G,6,FALSE)),"",IF((VLOOKUP(A32,Data!A:G,6,FALSE)=0),"",VLOOKUP(A32,Data!A:G,6,FALSE)))</f>
        <v/>
      </c>
      <c r="F32" s="66" t="str">
        <f>IF(ISNA(VLOOKUP(A32,Data!A:G,7,FALSE)),"",IF((VLOOKUP(A32,Data!A:G,7,FALSE)=0),"",VLOOKUP(A32,Data!A:G,7,FALSE)))</f>
        <v/>
      </c>
    </row>
    <row r="33" spans="1:6" x14ac:dyDescent="0.2">
      <c r="A33" s="26">
        <v>22</v>
      </c>
      <c r="B33" s="38">
        <f>IF(ISNA(VLOOKUP(A33,Data!A:D,2,FALSE)),"",IF((VLOOKUP(A33,Data!A:D,2,FALSE)=0),"",VLOOKUP(A33,Data!A:D,2,FALSE)))</f>
        <v>51</v>
      </c>
      <c r="C33" s="140" t="str">
        <f>IF(ISNA(VLOOKUP(A33,Data!A:D,4,FALSE)),"",IF((VLOOKUP(A33,Data!A:D,4,FALSE)=0),"",VLOOKUP(A33,Data!A:D,4,FALSE)))</f>
        <v>Confirm testing of lightning protection</v>
      </c>
      <c r="D33" s="19" t="str">
        <f>IF(ISNA(VLOOKUP(A33,Data!A:D,3,FALSE)),"",IF((VLOOKUP(A33,Data!A:D,3,FALSE)=0),"",VLOOKUP(A33,Data!A:D,3,FALSE)))</f>
        <v>P4</v>
      </c>
      <c r="E33" s="65" t="str">
        <f>IF(ISNA(VLOOKUP(A33,Data!A:G,6,FALSE)),"",IF((VLOOKUP(A33,Data!A:G,6,FALSE)=0),"",VLOOKUP(A33,Data!A:G,6,FALSE)))</f>
        <v/>
      </c>
      <c r="F33" s="66" t="str">
        <f>IF(ISNA(VLOOKUP(A33,Data!A:G,7,FALSE)),"",IF((VLOOKUP(A33,Data!A:G,7,FALSE)=0),"",VLOOKUP(A33,Data!A:G,7,FALSE)))</f>
        <v/>
      </c>
    </row>
    <row r="34" spans="1:6" x14ac:dyDescent="0.2">
      <c r="A34" s="26">
        <v>23</v>
      </c>
      <c r="B34" s="38">
        <f>IF(ISNA(VLOOKUP(A34,Data!A:D,2,FALSE)),"",IF((VLOOKUP(A34,Data!A:D,2,FALSE)=0),"",VLOOKUP(A34,Data!A:D,2,FALSE)))</f>
        <v>52</v>
      </c>
      <c r="C34" s="140" t="str">
        <f>IF(ISNA(VLOOKUP(A34,Data!A:D,4,FALSE)),"",IF((VLOOKUP(A34,Data!A:D,4,FALSE)=0),"",VLOOKUP(A34,Data!A:D,4,FALSE)))</f>
        <v xml:space="preserve">No evidence of electrical mains installation test. </v>
      </c>
      <c r="D34" s="19" t="str">
        <f>IF(ISNA(VLOOKUP(A34,Data!A:D,3,FALSE)),"",IF((VLOOKUP(A34,Data!A:D,3,FALSE)=0),"",VLOOKUP(A34,Data!A:D,3,FALSE)))</f>
        <v>P4</v>
      </c>
      <c r="E34" s="65" t="str">
        <f>IF(ISNA(VLOOKUP(A34,Data!A:G,6,FALSE)),"",IF((VLOOKUP(A34,Data!A:G,6,FALSE)=0),"",VLOOKUP(A34,Data!A:G,6,FALSE)))</f>
        <v/>
      </c>
      <c r="F34" s="66" t="str">
        <f>IF(ISNA(VLOOKUP(A34,Data!A:G,7,FALSE)),"",IF((VLOOKUP(A34,Data!A:G,7,FALSE)=0),"",VLOOKUP(A34,Data!A:G,7,FALSE)))</f>
        <v/>
      </c>
    </row>
    <row r="35" spans="1:6" hidden="1" x14ac:dyDescent="0.2">
      <c r="A35" s="26">
        <v>24</v>
      </c>
      <c r="B35" s="38" t="str">
        <f>IF(ISNA(VLOOKUP(A35,Data!A:D,2,FALSE)),"",IF((VLOOKUP(A35,Data!A:D,2,FALSE)=0),"",VLOOKUP(A35,Data!A:D,2,FALSE)))</f>
        <v/>
      </c>
      <c r="C35" s="140" t="str">
        <f>IF(ISNA(VLOOKUP(A35,Data!A:D,4,FALSE)),"",IF((VLOOKUP(A35,Data!A:D,4,FALSE)=0),"",VLOOKUP(A35,Data!A:D,4,FALSE)))</f>
        <v/>
      </c>
      <c r="D35" s="19" t="str">
        <f>IF(ISNA(VLOOKUP(A35,Data!A:D,3,FALSE)),"",IF((VLOOKUP(A35,Data!A:D,3,FALSE)=0),"",VLOOKUP(A35,Data!A:D,3,FALSE)))</f>
        <v/>
      </c>
      <c r="E35" s="65" t="str">
        <f>IF(ISNA(VLOOKUP(A35,Data!A:G,6,FALSE)),"",IF((VLOOKUP(A35,Data!A:G,6,FALSE)=0),"",VLOOKUP(A35,Data!A:G,6,FALSE)))</f>
        <v/>
      </c>
      <c r="F35" s="66" t="str">
        <f>IF(ISNA(VLOOKUP(A35,Data!A:G,7,FALSE)),"",IF((VLOOKUP(A35,Data!A:G,7,FALSE)=0),"",VLOOKUP(A35,Data!A:G,7,FALSE)))</f>
        <v/>
      </c>
    </row>
    <row r="36" spans="1:6" hidden="1" x14ac:dyDescent="0.2">
      <c r="A36" s="26">
        <v>25</v>
      </c>
      <c r="B36" s="38" t="str">
        <f>IF(ISNA(VLOOKUP(A36,Data!A:D,2,FALSE)),"",IF((VLOOKUP(A36,Data!A:D,2,FALSE)=0),"",VLOOKUP(A36,Data!A:D,2,FALSE)))</f>
        <v/>
      </c>
      <c r="C36" s="140" t="str">
        <f>IF(ISNA(VLOOKUP(A36,Data!A:D,4,FALSE)),"",IF((VLOOKUP(A36,Data!A:D,4,FALSE)=0),"",VLOOKUP(A36,Data!A:D,4,FALSE)))</f>
        <v/>
      </c>
      <c r="D36" s="19" t="str">
        <f>IF(ISNA(VLOOKUP(A36,Data!A:D,3,FALSE)),"",IF((VLOOKUP(A36,Data!A:D,3,FALSE)=0),"",VLOOKUP(A36,Data!A:D,3,FALSE)))</f>
        <v/>
      </c>
      <c r="E36" s="65" t="str">
        <f>IF(ISNA(VLOOKUP(A36,Data!A:G,6,FALSE)),"",IF((VLOOKUP(A36,Data!A:G,6,FALSE)=0),"",VLOOKUP(A36,Data!A:G,6,FALSE)))</f>
        <v/>
      </c>
      <c r="F36" s="66" t="str">
        <f>IF(ISNA(VLOOKUP(A36,Data!A:G,7,FALSE)),"",IF((VLOOKUP(A36,Data!A:G,7,FALSE)=0),"",VLOOKUP(A36,Data!A:G,7,FALSE)))</f>
        <v/>
      </c>
    </row>
    <row r="37" spans="1:6" hidden="1" x14ac:dyDescent="0.2">
      <c r="A37" s="26">
        <v>26</v>
      </c>
      <c r="B37" s="38" t="str">
        <f>IF(ISNA(VLOOKUP(A37,Data!A:D,2,FALSE)),"",IF((VLOOKUP(A37,Data!A:D,2,FALSE)=0),"",VLOOKUP(A37,Data!A:D,2,FALSE)))</f>
        <v/>
      </c>
      <c r="C37" s="140" t="str">
        <f>IF(ISNA(VLOOKUP(A37,Data!A:D,4,FALSE)),"",IF((VLOOKUP(A37,Data!A:D,4,FALSE)=0),"",VLOOKUP(A37,Data!A:D,4,FALSE)))</f>
        <v/>
      </c>
      <c r="D37" s="19" t="str">
        <f>IF(ISNA(VLOOKUP(A37,Data!A:D,3,FALSE)),"",IF((VLOOKUP(A37,Data!A:D,3,FALSE)=0),"",VLOOKUP(A37,Data!A:D,3,FALSE)))</f>
        <v/>
      </c>
      <c r="E37" s="65" t="str">
        <f>IF(ISNA(VLOOKUP(A37,Data!A:G,6,FALSE)),"",IF((VLOOKUP(A37,Data!A:G,6,FALSE)=0),"",VLOOKUP(A37,Data!A:G,6,FALSE)))</f>
        <v/>
      </c>
      <c r="F37" s="66" t="str">
        <f>IF(ISNA(VLOOKUP(A37,Data!A:G,7,FALSE)),"",IF((VLOOKUP(A37,Data!A:G,7,FALSE)=0),"",VLOOKUP(A37,Data!A:G,7,FALSE)))</f>
        <v/>
      </c>
    </row>
    <row r="38" spans="1:6" hidden="1" x14ac:dyDescent="0.2">
      <c r="A38" s="26">
        <v>27</v>
      </c>
      <c r="B38" s="38" t="str">
        <f>IF(ISNA(VLOOKUP(A38,Data!A:D,2,FALSE)),"",IF((VLOOKUP(A38,Data!A:D,2,FALSE)=0),"",VLOOKUP(A38,Data!A:D,2,FALSE)))</f>
        <v/>
      </c>
      <c r="C38" s="140" t="str">
        <f>IF(ISNA(VLOOKUP(A38,Data!A:D,4,FALSE)),"",IF((VLOOKUP(A38,Data!A:D,4,FALSE)=0),"",VLOOKUP(A38,Data!A:D,4,FALSE)))</f>
        <v/>
      </c>
      <c r="D38" s="19" t="str">
        <f>IF(ISNA(VLOOKUP(A38,Data!A:D,3,FALSE)),"",IF((VLOOKUP(A38,Data!A:D,3,FALSE)=0),"",VLOOKUP(A38,Data!A:D,3,FALSE)))</f>
        <v/>
      </c>
      <c r="E38" s="65" t="str">
        <f>IF(ISNA(VLOOKUP(A38,Data!A:G,6,FALSE)),"",IF((VLOOKUP(A38,Data!A:G,6,FALSE)=0),"",VLOOKUP(A38,Data!A:G,6,FALSE)))</f>
        <v/>
      </c>
      <c r="F38" s="66" t="str">
        <f>IF(ISNA(VLOOKUP(A38,Data!A:G,7,FALSE)),"",IF((VLOOKUP(A38,Data!A:G,7,FALSE)=0),"",VLOOKUP(A38,Data!A:G,7,FALSE)))</f>
        <v/>
      </c>
    </row>
    <row r="39" spans="1:6" hidden="1" x14ac:dyDescent="0.2">
      <c r="A39" s="26">
        <v>28</v>
      </c>
      <c r="B39" s="38" t="str">
        <f>IF(ISNA(VLOOKUP(A39,Data!A:D,2,FALSE)),"",IF((VLOOKUP(A39,Data!A:D,2,FALSE)=0),"",VLOOKUP(A39,Data!A:D,2,FALSE)))</f>
        <v/>
      </c>
      <c r="C39" s="140" t="str">
        <f>IF(ISNA(VLOOKUP(A39,Data!A:D,4,FALSE)),"",IF((VLOOKUP(A39,Data!A:D,4,FALSE)=0),"",VLOOKUP(A39,Data!A:D,4,FALSE)))</f>
        <v/>
      </c>
      <c r="D39" s="19" t="str">
        <f>IF(ISNA(VLOOKUP(A39,Data!A:D,3,FALSE)),"",IF((VLOOKUP(A39,Data!A:D,3,FALSE)=0),"",VLOOKUP(A39,Data!A:D,3,FALSE)))</f>
        <v/>
      </c>
      <c r="E39" s="65" t="str">
        <f>IF(ISNA(VLOOKUP(A39,Data!A:G,6,FALSE)),"",IF((VLOOKUP(A39,Data!A:G,6,FALSE)=0),"",VLOOKUP(A39,Data!A:G,6,FALSE)))</f>
        <v/>
      </c>
      <c r="F39" s="66" t="str">
        <f>IF(ISNA(VLOOKUP(A39,Data!A:G,7,FALSE)),"",IF((VLOOKUP(A39,Data!A:G,7,FALSE)=0),"",VLOOKUP(A39,Data!A:G,7,FALSE)))</f>
        <v/>
      </c>
    </row>
    <row r="40" spans="1:6" hidden="1" x14ac:dyDescent="0.2">
      <c r="A40" s="26">
        <v>29</v>
      </c>
      <c r="B40" s="38" t="str">
        <f>IF(ISNA(VLOOKUP(A40,Data!A:D,2,FALSE)),"",IF((VLOOKUP(A40,Data!A:D,2,FALSE)=0),"",VLOOKUP(A40,Data!A:D,2,FALSE)))</f>
        <v/>
      </c>
      <c r="C40" s="140" t="str">
        <f>IF(ISNA(VLOOKUP(A40,Data!A:D,4,FALSE)),"",IF((VLOOKUP(A40,Data!A:D,4,FALSE)=0),"",VLOOKUP(A40,Data!A:D,4,FALSE)))</f>
        <v/>
      </c>
      <c r="D40" s="19" t="str">
        <f>IF(ISNA(VLOOKUP(A40,Data!A:D,3,FALSE)),"",IF((VLOOKUP(A40,Data!A:D,3,FALSE)=0),"",VLOOKUP(A40,Data!A:D,3,FALSE)))</f>
        <v/>
      </c>
      <c r="E40" s="65" t="str">
        <f>IF(ISNA(VLOOKUP(A40,Data!A:G,6,FALSE)),"",IF((VLOOKUP(A40,Data!A:G,6,FALSE)=0),"",VLOOKUP(A40,Data!A:G,6,FALSE)))</f>
        <v/>
      </c>
      <c r="F40" s="66" t="str">
        <f>IF(ISNA(VLOOKUP(A40,Data!A:G,7,FALSE)),"",IF((VLOOKUP(A40,Data!A:G,7,FALSE)=0),"",VLOOKUP(A40,Data!A:G,7,FALSE)))</f>
        <v/>
      </c>
    </row>
    <row r="41" spans="1:6" hidden="1" x14ac:dyDescent="0.2">
      <c r="A41" s="26">
        <v>30</v>
      </c>
      <c r="B41" s="38" t="str">
        <f>IF(ISNA(VLOOKUP(A41,Data!A:D,2,FALSE)),"",IF((VLOOKUP(A41,Data!A:D,2,FALSE)=0),"",VLOOKUP(A41,Data!A:D,2,FALSE)))</f>
        <v/>
      </c>
      <c r="C41" s="140" t="str">
        <f>IF(ISNA(VLOOKUP(A41,Data!A:D,4,FALSE)),"",IF((VLOOKUP(A41,Data!A:D,4,FALSE)=0),"",VLOOKUP(A41,Data!A:D,4,FALSE)))</f>
        <v/>
      </c>
      <c r="D41" s="19" t="str">
        <f>IF(ISNA(VLOOKUP(A41,Data!A:D,3,FALSE)),"",IF((VLOOKUP(A41,Data!A:D,3,FALSE)=0),"",VLOOKUP(A41,Data!A:D,3,FALSE)))</f>
        <v/>
      </c>
      <c r="E41" s="65" t="str">
        <f>IF(ISNA(VLOOKUP(A41,Data!A:G,6,FALSE)),"",IF((VLOOKUP(A41,Data!A:G,6,FALSE)=0),"",VLOOKUP(A41,Data!A:G,6,FALSE)))</f>
        <v/>
      </c>
      <c r="F41" s="66" t="str">
        <f>IF(ISNA(VLOOKUP(A41,Data!A:G,7,FALSE)),"",IF((VLOOKUP(A41,Data!A:G,7,FALSE)=0),"",VLOOKUP(A41,Data!A:G,7,FALSE)))</f>
        <v/>
      </c>
    </row>
    <row r="42" spans="1:6" hidden="1" x14ac:dyDescent="0.2">
      <c r="A42" s="26">
        <v>31</v>
      </c>
      <c r="B42" s="38" t="str">
        <f>IF(ISNA(VLOOKUP(A42,Data!A:D,2,FALSE)),"",IF((VLOOKUP(A42,Data!A:D,2,FALSE)=0),"",VLOOKUP(A42,Data!A:D,2,FALSE)))</f>
        <v/>
      </c>
      <c r="C42" s="140" t="str">
        <f>IF(ISNA(VLOOKUP(A42,Data!A:D,4,FALSE)),"",IF((VLOOKUP(A42,Data!A:D,4,FALSE)=0),"",VLOOKUP(A42,Data!A:D,4,FALSE)))</f>
        <v/>
      </c>
      <c r="D42" s="19" t="str">
        <f>IF(ISNA(VLOOKUP(A42,Data!A:D,3,FALSE)),"",IF((VLOOKUP(A42,Data!A:D,3,FALSE)=0),"",VLOOKUP(A42,Data!A:D,3,FALSE)))</f>
        <v/>
      </c>
      <c r="E42" s="65" t="str">
        <f>IF(ISNA(VLOOKUP(A42,Data!A:G,6,FALSE)),"",IF((VLOOKUP(A42,Data!A:G,6,FALSE)=0),"",VLOOKUP(A42,Data!A:G,6,FALSE)))</f>
        <v/>
      </c>
      <c r="F42" s="66" t="str">
        <f>IF(ISNA(VLOOKUP(A42,Data!A:G,7,FALSE)),"",IF((VLOOKUP(A42,Data!A:G,7,FALSE)=0),"",VLOOKUP(A42,Data!A:G,7,FALSE)))</f>
        <v/>
      </c>
    </row>
    <row r="43" spans="1:6" hidden="1" x14ac:dyDescent="0.2">
      <c r="A43" s="26">
        <v>32</v>
      </c>
      <c r="B43" s="38" t="str">
        <f>IF(ISNA(VLOOKUP(A43,Data!A:D,2,FALSE)),"",IF((VLOOKUP(A43,Data!A:D,2,FALSE)=0),"",VLOOKUP(A43,Data!A:D,2,FALSE)))</f>
        <v/>
      </c>
      <c r="C43" s="140" t="str">
        <f>IF(ISNA(VLOOKUP(A43,Data!A:D,4,FALSE)),"",IF((VLOOKUP(A43,Data!A:D,4,FALSE)=0),"",VLOOKUP(A43,Data!A:D,4,FALSE)))</f>
        <v/>
      </c>
      <c r="D43" s="19" t="str">
        <f>IF(ISNA(VLOOKUP(A43,Data!A:D,3,FALSE)),"",IF((VLOOKUP(A43,Data!A:D,3,FALSE)=0),"",VLOOKUP(A43,Data!A:D,3,FALSE)))</f>
        <v/>
      </c>
      <c r="E43" s="65" t="str">
        <f>IF(ISNA(VLOOKUP(A43,Data!A:G,6,FALSE)),"",IF((VLOOKUP(A43,Data!A:G,6,FALSE)=0),"",VLOOKUP(A43,Data!A:G,6,FALSE)))</f>
        <v/>
      </c>
      <c r="F43" s="66" t="str">
        <f>IF(ISNA(VLOOKUP(A43,Data!A:G,7,FALSE)),"",IF((VLOOKUP(A43,Data!A:G,7,FALSE)=0),"",VLOOKUP(A43,Data!A:G,7,FALSE)))</f>
        <v/>
      </c>
    </row>
    <row r="44" spans="1:6" hidden="1" x14ac:dyDescent="0.2">
      <c r="A44" s="26">
        <v>33</v>
      </c>
      <c r="B44" s="38" t="str">
        <f>IF(ISNA(VLOOKUP(A44,Data!A:D,2,FALSE)),"",IF((VLOOKUP(A44,Data!A:D,2,FALSE)=0),"",VLOOKUP(A44,Data!A:D,2,FALSE)))</f>
        <v/>
      </c>
      <c r="C44" s="140" t="str">
        <f>IF(ISNA(VLOOKUP(A44,Data!A:D,4,FALSE)),"",IF((VLOOKUP(A44,Data!A:D,4,FALSE)=0),"",VLOOKUP(A44,Data!A:D,4,FALSE)))</f>
        <v/>
      </c>
      <c r="D44" s="19" t="str">
        <f>IF(ISNA(VLOOKUP(A44,Data!A:D,3,FALSE)),"",IF((VLOOKUP(A44,Data!A:D,3,FALSE)=0),"",VLOOKUP(A44,Data!A:D,3,FALSE)))</f>
        <v/>
      </c>
      <c r="E44" s="65" t="str">
        <f>IF(ISNA(VLOOKUP(A44,Data!A:G,6,FALSE)),"",IF((VLOOKUP(A44,Data!A:G,6,FALSE)=0),"",VLOOKUP(A44,Data!A:G,6,FALSE)))</f>
        <v/>
      </c>
      <c r="F44" s="66" t="str">
        <f>IF(ISNA(VLOOKUP(A44,Data!A:G,7,FALSE)),"",IF((VLOOKUP(A44,Data!A:G,7,FALSE)=0),"",VLOOKUP(A44,Data!A:G,7,FALSE)))</f>
        <v/>
      </c>
    </row>
    <row r="45" spans="1:6" hidden="1" x14ac:dyDescent="0.2">
      <c r="A45" s="26">
        <v>34</v>
      </c>
      <c r="B45" s="38" t="str">
        <f>IF(ISNA(VLOOKUP(A45,Data!A:D,2,FALSE)),"",IF((VLOOKUP(A45,Data!A:D,2,FALSE)=0),"",VLOOKUP(A45,Data!A:D,2,FALSE)))</f>
        <v/>
      </c>
      <c r="C45" s="140" t="str">
        <f>IF(ISNA(VLOOKUP(A45,Data!A:D,4,FALSE)),"",IF((VLOOKUP(A45,Data!A:D,4,FALSE)=0),"",VLOOKUP(A45,Data!A:D,4,FALSE)))</f>
        <v/>
      </c>
      <c r="D45" s="19" t="str">
        <f>IF(ISNA(VLOOKUP(A45,Data!A:D,3,FALSE)),"",IF((VLOOKUP(A45,Data!A:D,3,FALSE)=0),"",VLOOKUP(A45,Data!A:D,3,FALSE)))</f>
        <v/>
      </c>
      <c r="E45" s="65" t="str">
        <f>IF(ISNA(VLOOKUP(A45,Data!A:G,6,FALSE)),"",IF((VLOOKUP(A45,Data!A:G,6,FALSE)=0),"",VLOOKUP(A45,Data!A:G,6,FALSE)))</f>
        <v/>
      </c>
      <c r="F45" s="66" t="str">
        <f>IF(ISNA(VLOOKUP(A45,Data!A:G,7,FALSE)),"",IF((VLOOKUP(A45,Data!A:G,7,FALSE)=0),"",VLOOKUP(A45,Data!A:G,7,FALSE)))</f>
        <v/>
      </c>
    </row>
    <row r="46" spans="1:6" hidden="1" x14ac:dyDescent="0.2">
      <c r="A46" s="26">
        <v>35</v>
      </c>
      <c r="B46" s="38" t="str">
        <f>IF(ISNA(VLOOKUP(A46,Data!A:D,2,FALSE)),"",IF((VLOOKUP(A46,Data!A:D,2,FALSE)=0),"",VLOOKUP(A46,Data!A:D,2,FALSE)))</f>
        <v/>
      </c>
      <c r="C46" s="140" t="str">
        <f>IF(ISNA(VLOOKUP(A46,Data!A:D,4,FALSE)),"",IF((VLOOKUP(A46,Data!A:D,4,FALSE)=0),"",VLOOKUP(A46,Data!A:D,4,FALSE)))</f>
        <v/>
      </c>
      <c r="D46" s="19" t="str">
        <f>IF(ISNA(VLOOKUP(A46,Data!A:D,3,FALSE)),"",IF((VLOOKUP(A46,Data!A:D,3,FALSE)=0),"",VLOOKUP(A46,Data!A:D,3,FALSE)))</f>
        <v/>
      </c>
      <c r="E46" s="65" t="str">
        <f>IF(ISNA(VLOOKUP(A46,Data!A:G,6,FALSE)),"",IF((VLOOKUP(A46,Data!A:G,6,FALSE)=0),"",VLOOKUP(A46,Data!A:G,6,FALSE)))</f>
        <v/>
      </c>
      <c r="F46" s="66" t="str">
        <f>IF(ISNA(VLOOKUP(A46,Data!A:G,7,FALSE)),"",IF((VLOOKUP(A46,Data!A:G,7,FALSE)=0),"",VLOOKUP(A46,Data!A:G,7,FALSE)))</f>
        <v/>
      </c>
    </row>
    <row r="47" spans="1:6" hidden="1" x14ac:dyDescent="0.2">
      <c r="A47" s="26">
        <v>36</v>
      </c>
      <c r="B47" s="38" t="str">
        <f>IF(ISNA(VLOOKUP(A47,Data!A:D,2,FALSE)),"",IF((VLOOKUP(A47,Data!A:D,2,FALSE)=0),"",VLOOKUP(A47,Data!A:D,2,FALSE)))</f>
        <v/>
      </c>
      <c r="C47" s="140" t="str">
        <f>IF(ISNA(VLOOKUP(A47,Data!A:D,4,FALSE)),"",IF((VLOOKUP(A47,Data!A:D,4,FALSE)=0),"",VLOOKUP(A47,Data!A:D,4,FALSE)))</f>
        <v/>
      </c>
      <c r="D47" s="19" t="str">
        <f>IF(ISNA(VLOOKUP(A47,Data!A:D,3,FALSE)),"",IF((VLOOKUP(A47,Data!A:D,3,FALSE)=0),"",VLOOKUP(A47,Data!A:D,3,FALSE)))</f>
        <v/>
      </c>
      <c r="E47" s="65" t="str">
        <f>IF(ISNA(VLOOKUP(A47,Data!A:G,6,FALSE)),"",IF((VLOOKUP(A47,Data!A:G,6,FALSE)=0),"",VLOOKUP(A47,Data!A:G,6,FALSE)))</f>
        <v/>
      </c>
      <c r="F47" s="66" t="str">
        <f>IF(ISNA(VLOOKUP(A47,Data!A:G,7,FALSE)),"",IF((VLOOKUP(A47,Data!A:G,7,FALSE)=0),"",VLOOKUP(A47,Data!A:G,7,FALSE)))</f>
        <v/>
      </c>
    </row>
    <row r="48" spans="1:6" hidden="1" x14ac:dyDescent="0.2">
      <c r="A48" s="26">
        <v>37</v>
      </c>
      <c r="B48" s="38" t="str">
        <f>IF(ISNA(VLOOKUP(A48,Data!A:D,2,FALSE)),"",IF((VLOOKUP(A48,Data!A:D,2,FALSE)=0),"",VLOOKUP(A48,Data!A:D,2,FALSE)))</f>
        <v/>
      </c>
      <c r="C48" s="140" t="str">
        <f>IF(ISNA(VLOOKUP(A48,Data!A:D,4,FALSE)),"",IF((VLOOKUP(A48,Data!A:D,4,FALSE)=0),"",VLOOKUP(A48,Data!A:D,4,FALSE)))</f>
        <v/>
      </c>
      <c r="D48" s="19" t="str">
        <f>IF(ISNA(VLOOKUP(A48,Data!A:D,3,FALSE)),"",IF((VLOOKUP(A48,Data!A:D,3,FALSE)=0),"",VLOOKUP(A48,Data!A:D,3,FALSE)))</f>
        <v/>
      </c>
      <c r="E48" s="65" t="str">
        <f>IF(ISNA(VLOOKUP(A48,Data!A:G,6,FALSE)),"",IF((VLOOKUP(A48,Data!A:G,6,FALSE)=0),"",VLOOKUP(A48,Data!A:G,6,FALSE)))</f>
        <v/>
      </c>
      <c r="F48" s="66" t="str">
        <f>IF(ISNA(VLOOKUP(A48,Data!A:G,7,FALSE)),"",IF((VLOOKUP(A48,Data!A:G,7,FALSE)=0),"",VLOOKUP(A48,Data!A:G,7,FALSE)))</f>
        <v/>
      </c>
    </row>
    <row r="49" spans="1:6" hidden="1" x14ac:dyDescent="0.2">
      <c r="A49" s="26">
        <v>38</v>
      </c>
      <c r="B49" s="38" t="str">
        <f>IF(ISNA(VLOOKUP(A49,Data!A:D,2,FALSE)),"",IF((VLOOKUP(A49,Data!A:D,2,FALSE)=0),"",VLOOKUP(A49,Data!A:D,2,FALSE)))</f>
        <v/>
      </c>
      <c r="C49" s="140" t="str">
        <f>IF(ISNA(VLOOKUP(A49,Data!A:D,4,FALSE)),"",IF((VLOOKUP(A49,Data!A:D,4,FALSE)=0),"",VLOOKUP(A49,Data!A:D,4,FALSE)))</f>
        <v/>
      </c>
      <c r="D49" s="19" t="str">
        <f>IF(ISNA(VLOOKUP(A49,Data!A:D,3,FALSE)),"",IF((VLOOKUP(A49,Data!A:D,3,FALSE)=0),"",VLOOKUP(A49,Data!A:D,3,FALSE)))</f>
        <v/>
      </c>
      <c r="E49" s="65" t="str">
        <f>IF(ISNA(VLOOKUP(A49,Data!A:G,6,FALSE)),"",IF((VLOOKUP(A49,Data!A:G,6,FALSE)=0),"",VLOOKUP(A49,Data!A:G,6,FALSE)))</f>
        <v/>
      </c>
      <c r="F49" s="66" t="str">
        <f>IF(ISNA(VLOOKUP(A49,Data!A:G,7,FALSE)),"",IF((VLOOKUP(A49,Data!A:G,7,FALSE)=0),"",VLOOKUP(A49,Data!A:G,7,FALSE)))</f>
        <v/>
      </c>
    </row>
    <row r="50" spans="1:6" hidden="1" x14ac:dyDescent="0.2">
      <c r="A50" s="26">
        <v>39</v>
      </c>
      <c r="B50" s="38" t="str">
        <f>IF(ISNA(VLOOKUP(A50,Data!A:D,2,FALSE)),"",IF((VLOOKUP(A50,Data!A:D,2,FALSE)=0),"",VLOOKUP(A50,Data!A:D,2,FALSE)))</f>
        <v/>
      </c>
      <c r="C50" s="140" t="str">
        <f>IF(ISNA(VLOOKUP(A50,Data!A:D,4,FALSE)),"",IF((VLOOKUP(A50,Data!A:D,4,FALSE)=0),"",VLOOKUP(A50,Data!A:D,4,FALSE)))</f>
        <v/>
      </c>
      <c r="D50" s="19" t="str">
        <f>IF(ISNA(VLOOKUP(A50,Data!A:D,3,FALSE)),"",IF((VLOOKUP(A50,Data!A:D,3,FALSE)=0),"",VLOOKUP(A50,Data!A:D,3,FALSE)))</f>
        <v/>
      </c>
      <c r="E50" s="65" t="str">
        <f>IF(ISNA(VLOOKUP(A50,Data!A:G,6,FALSE)),"",IF((VLOOKUP(A50,Data!A:G,6,FALSE)=0),"",VLOOKUP(A50,Data!A:G,6,FALSE)))</f>
        <v/>
      </c>
      <c r="F50" s="66" t="str">
        <f>IF(ISNA(VLOOKUP(A50,Data!A:G,7,FALSE)),"",IF((VLOOKUP(A50,Data!A:G,7,FALSE)=0),"",VLOOKUP(A50,Data!A:G,7,FALSE)))</f>
        <v/>
      </c>
    </row>
    <row r="51" spans="1:6" hidden="1" x14ac:dyDescent="0.2">
      <c r="A51" s="26">
        <v>40</v>
      </c>
      <c r="B51" s="38" t="str">
        <f>IF(ISNA(VLOOKUP(A51,Data!A:D,2,FALSE)),"",IF((VLOOKUP(A51,Data!A:D,2,FALSE)=0),"",VLOOKUP(A51,Data!A:D,2,FALSE)))</f>
        <v/>
      </c>
      <c r="C51" s="140" t="str">
        <f>IF(ISNA(VLOOKUP(A51,Data!A:D,4,FALSE)),"",IF((VLOOKUP(A51,Data!A:D,4,FALSE)=0),"",VLOOKUP(A51,Data!A:D,4,FALSE)))</f>
        <v/>
      </c>
      <c r="D51" s="19" t="str">
        <f>IF(ISNA(VLOOKUP(A51,Data!A:D,3,FALSE)),"",IF((VLOOKUP(A51,Data!A:D,3,FALSE)=0),"",VLOOKUP(A51,Data!A:D,3,FALSE)))</f>
        <v/>
      </c>
      <c r="E51" s="65" t="str">
        <f>IF(ISNA(VLOOKUP(A51,Data!A:G,6,FALSE)),"",IF((VLOOKUP(A51,Data!A:G,6,FALSE)=0),"",VLOOKUP(A51,Data!A:G,6,FALSE)))</f>
        <v/>
      </c>
      <c r="F51" s="66" t="str">
        <f>IF(ISNA(VLOOKUP(A51,Data!A:G,7,FALSE)),"",IF((VLOOKUP(A51,Data!A:G,7,FALSE)=0),"",VLOOKUP(A51,Data!A:G,7,FALSE)))</f>
        <v/>
      </c>
    </row>
    <row r="52" spans="1:6" hidden="1" x14ac:dyDescent="0.2">
      <c r="A52" s="26">
        <v>41</v>
      </c>
      <c r="B52" s="38" t="str">
        <f>IF(ISNA(VLOOKUP(A52,Data!A:D,2,FALSE)),"",IF((VLOOKUP(A52,Data!A:D,2,FALSE)=0),"",VLOOKUP(A52,Data!A:D,2,FALSE)))</f>
        <v/>
      </c>
      <c r="C52" s="140" t="str">
        <f>IF(ISNA(VLOOKUP(A52,Data!A:D,4,FALSE)),"",IF((VLOOKUP(A52,Data!A:D,4,FALSE)=0),"",VLOOKUP(A52,Data!A:D,4,FALSE)))</f>
        <v/>
      </c>
      <c r="D52" s="19" t="str">
        <f>IF(ISNA(VLOOKUP(A52,Data!A:D,3,FALSE)),"",IF((VLOOKUP(A52,Data!A:D,3,FALSE)=0),"",VLOOKUP(A52,Data!A:D,3,FALSE)))</f>
        <v/>
      </c>
      <c r="E52" s="65" t="str">
        <f>IF(ISNA(VLOOKUP(A52,Data!A:G,6,FALSE)),"",IF((VLOOKUP(A52,Data!A:G,6,FALSE)=0),"",VLOOKUP(A52,Data!A:G,6,FALSE)))</f>
        <v/>
      </c>
      <c r="F52" s="66" t="str">
        <f>IF(ISNA(VLOOKUP(A52,Data!A:G,7,FALSE)),"",IF((VLOOKUP(A52,Data!A:G,7,FALSE)=0),"",VLOOKUP(A52,Data!A:G,7,FALSE)))</f>
        <v/>
      </c>
    </row>
    <row r="53" spans="1:6" hidden="1" x14ac:dyDescent="0.2">
      <c r="A53" s="26">
        <v>42</v>
      </c>
      <c r="B53" s="38" t="str">
        <f>IF(ISNA(VLOOKUP(A53,Data!A:D,2,FALSE)),"",IF((VLOOKUP(A53,Data!A:D,2,FALSE)=0),"",VLOOKUP(A53,Data!A:D,2,FALSE)))</f>
        <v/>
      </c>
      <c r="C53" s="140" t="str">
        <f>IF(ISNA(VLOOKUP(A53,Data!A:D,4,FALSE)),"",IF((VLOOKUP(A53,Data!A:D,4,FALSE)=0),"",VLOOKUP(A53,Data!A:D,4,FALSE)))</f>
        <v/>
      </c>
      <c r="D53" s="19" t="str">
        <f>IF(ISNA(VLOOKUP(A53,Data!A:D,3,FALSE)),"",IF((VLOOKUP(A53,Data!A:D,3,FALSE)=0),"",VLOOKUP(A53,Data!A:D,3,FALSE)))</f>
        <v/>
      </c>
      <c r="E53" s="65" t="str">
        <f>IF(ISNA(VLOOKUP(A53,Data!A:G,6,FALSE)),"",IF((VLOOKUP(A53,Data!A:G,6,FALSE)=0),"",VLOOKUP(A53,Data!A:G,6,FALSE)))</f>
        <v/>
      </c>
      <c r="F53" s="66" t="str">
        <f>IF(ISNA(VLOOKUP(A53,Data!A:G,7,FALSE)),"",IF((VLOOKUP(A53,Data!A:G,7,FALSE)=0),"",VLOOKUP(A53,Data!A:G,7,FALSE)))</f>
        <v/>
      </c>
    </row>
    <row r="54" spans="1:6" hidden="1" x14ac:dyDescent="0.2">
      <c r="A54" s="26">
        <v>43</v>
      </c>
      <c r="B54" s="38" t="str">
        <f>IF(ISNA(VLOOKUP(A54,Data!A:D,2,FALSE)),"",IF((VLOOKUP(A54,Data!A:D,2,FALSE)=0),"",VLOOKUP(A54,Data!A:D,2,FALSE)))</f>
        <v/>
      </c>
      <c r="C54" s="140" t="str">
        <f>IF(ISNA(VLOOKUP(A54,Data!A:D,4,FALSE)),"",IF((VLOOKUP(A54,Data!A:D,4,FALSE)=0),"",VLOOKUP(A54,Data!A:D,4,FALSE)))</f>
        <v/>
      </c>
      <c r="D54" s="19" t="str">
        <f>IF(ISNA(VLOOKUP(A54,Data!A:D,3,FALSE)),"",IF((VLOOKUP(A54,Data!A:D,3,FALSE)=0),"",VLOOKUP(A54,Data!A:D,3,FALSE)))</f>
        <v/>
      </c>
      <c r="E54" s="65" t="str">
        <f>IF(ISNA(VLOOKUP(A54,Data!A:G,6,FALSE)),"",IF((VLOOKUP(A54,Data!A:G,6,FALSE)=0),"",VLOOKUP(A54,Data!A:G,6,FALSE)))</f>
        <v/>
      </c>
      <c r="F54" s="66" t="str">
        <f>IF(ISNA(VLOOKUP(A54,Data!A:G,7,FALSE)),"",IF((VLOOKUP(A54,Data!A:G,7,FALSE)=0),"",VLOOKUP(A54,Data!A:G,7,FALSE)))</f>
        <v/>
      </c>
    </row>
    <row r="55" spans="1:6" hidden="1" x14ac:dyDescent="0.2">
      <c r="A55" s="26">
        <v>44</v>
      </c>
      <c r="B55" s="38" t="str">
        <f>IF(ISNA(VLOOKUP(A55,Data!A:D,2,FALSE)),"",IF((VLOOKUP(A55,Data!A:D,2,FALSE)=0),"",VLOOKUP(A55,Data!A:D,2,FALSE)))</f>
        <v/>
      </c>
      <c r="C55" s="140" t="str">
        <f>IF(ISNA(VLOOKUP(A55,Data!A:D,4,FALSE)),"",IF((VLOOKUP(A55,Data!A:D,4,FALSE)=0),"",VLOOKUP(A55,Data!A:D,4,FALSE)))</f>
        <v/>
      </c>
      <c r="D55" s="19" t="str">
        <f>IF(ISNA(VLOOKUP(A55,Data!A:D,3,FALSE)),"",IF((VLOOKUP(A55,Data!A:D,3,FALSE)=0),"",VLOOKUP(A55,Data!A:D,3,FALSE)))</f>
        <v/>
      </c>
      <c r="E55" s="65" t="str">
        <f>IF(ISNA(VLOOKUP(A55,Data!A:G,6,FALSE)),"",IF((VLOOKUP(A55,Data!A:G,6,FALSE)=0),"",VLOOKUP(A55,Data!A:G,6,FALSE)))</f>
        <v/>
      </c>
      <c r="F55" s="66" t="str">
        <f>IF(ISNA(VLOOKUP(A55,Data!A:G,7,FALSE)),"",IF((VLOOKUP(A55,Data!A:G,7,FALSE)=0),"",VLOOKUP(A55,Data!A:G,7,FALSE)))</f>
        <v/>
      </c>
    </row>
    <row r="56" spans="1:6" hidden="1" x14ac:dyDescent="0.2">
      <c r="A56" s="26">
        <v>45</v>
      </c>
      <c r="B56" s="38" t="str">
        <f>IF(ISNA(VLOOKUP(A56,Data!A:D,2,FALSE)),"",IF((VLOOKUP(A56,Data!A:D,2,FALSE)=0),"",VLOOKUP(A56,Data!A:D,2,FALSE)))</f>
        <v/>
      </c>
      <c r="C56" s="140" t="str">
        <f>IF(ISNA(VLOOKUP(A56,Data!A:D,4,FALSE)),"",IF((VLOOKUP(A56,Data!A:D,4,FALSE)=0),"",VLOOKUP(A56,Data!A:D,4,FALSE)))</f>
        <v/>
      </c>
      <c r="D56" s="19" t="str">
        <f>IF(ISNA(VLOOKUP(A56,Data!A:D,3,FALSE)),"",IF((VLOOKUP(A56,Data!A:D,3,FALSE)=0),"",VLOOKUP(A56,Data!A:D,3,FALSE)))</f>
        <v/>
      </c>
      <c r="E56" s="65" t="str">
        <f>IF(ISNA(VLOOKUP(A56,Data!A:G,6,FALSE)),"",IF((VLOOKUP(A56,Data!A:G,6,FALSE)=0),"",VLOOKUP(A56,Data!A:G,6,FALSE)))</f>
        <v/>
      </c>
      <c r="F56" s="66" t="str">
        <f>IF(ISNA(VLOOKUP(A56,Data!A:G,7,FALSE)),"",IF((VLOOKUP(A56,Data!A:G,7,FALSE)=0),"",VLOOKUP(A56,Data!A:G,7,FALSE)))</f>
        <v/>
      </c>
    </row>
    <row r="57" spans="1:6" hidden="1" x14ac:dyDescent="0.2">
      <c r="A57" s="26">
        <v>46</v>
      </c>
      <c r="B57" s="38" t="str">
        <f>IF(ISNA(VLOOKUP(A57,Data!A:D,2,FALSE)),"",IF((VLOOKUP(A57,Data!A:D,2,FALSE)=0),"",VLOOKUP(A57,Data!A:D,2,FALSE)))</f>
        <v/>
      </c>
      <c r="C57" s="140" t="str">
        <f>IF(ISNA(VLOOKUP(A57,Data!A:D,4,FALSE)),"",IF((VLOOKUP(A57,Data!A:D,4,FALSE)=0),"",VLOOKUP(A57,Data!A:D,4,FALSE)))</f>
        <v/>
      </c>
      <c r="D57" s="19" t="str">
        <f>IF(ISNA(VLOOKUP(A57,Data!A:D,3,FALSE)),"",IF((VLOOKUP(A57,Data!A:D,3,FALSE)=0),"",VLOOKUP(A57,Data!A:D,3,FALSE)))</f>
        <v/>
      </c>
      <c r="E57" s="65" t="str">
        <f>IF(ISNA(VLOOKUP(A57,Data!A:G,6,FALSE)),"",IF((VLOOKUP(A57,Data!A:G,6,FALSE)=0),"",VLOOKUP(A57,Data!A:G,6,FALSE)))</f>
        <v/>
      </c>
      <c r="F57" s="66" t="str">
        <f>IF(ISNA(VLOOKUP(A57,Data!A:G,7,FALSE)),"",IF((VLOOKUP(A57,Data!A:G,7,FALSE)=0),"",VLOOKUP(A57,Data!A:G,7,FALSE)))</f>
        <v/>
      </c>
    </row>
    <row r="58" spans="1:6" hidden="1" x14ac:dyDescent="0.2">
      <c r="A58" s="26">
        <v>47</v>
      </c>
      <c r="B58" s="38" t="str">
        <f>IF(ISNA(VLOOKUP(A58,Data!A:D,2,FALSE)),"",IF((VLOOKUP(A58,Data!A:D,2,FALSE)=0),"",VLOOKUP(A58,Data!A:D,2,FALSE)))</f>
        <v/>
      </c>
      <c r="C58" s="140" t="str">
        <f>IF(ISNA(VLOOKUP(A58,Data!A:D,4,FALSE)),"",IF((VLOOKUP(A58,Data!A:D,4,FALSE)=0),"",VLOOKUP(A58,Data!A:D,4,FALSE)))</f>
        <v/>
      </c>
      <c r="D58" s="19" t="str">
        <f>IF(ISNA(VLOOKUP(A58,Data!A:D,3,FALSE)),"",IF((VLOOKUP(A58,Data!A:D,3,FALSE)=0),"",VLOOKUP(A58,Data!A:D,3,FALSE)))</f>
        <v/>
      </c>
      <c r="E58" s="65" t="str">
        <f>IF(ISNA(VLOOKUP(A58,Data!A:G,6,FALSE)),"",IF((VLOOKUP(A58,Data!A:G,6,FALSE)=0),"",VLOOKUP(A58,Data!A:G,6,FALSE)))</f>
        <v/>
      </c>
      <c r="F58" s="66" t="str">
        <f>IF(ISNA(VLOOKUP(A58,Data!A:G,7,FALSE)),"",IF((VLOOKUP(A58,Data!A:G,7,FALSE)=0),"",VLOOKUP(A58,Data!A:G,7,FALSE)))</f>
        <v/>
      </c>
    </row>
    <row r="59" spans="1:6" hidden="1" x14ac:dyDescent="0.2">
      <c r="A59" s="26">
        <v>48</v>
      </c>
      <c r="B59" s="38" t="str">
        <f>IF(ISNA(VLOOKUP(A59,Data!A:D,2,FALSE)),"",IF((VLOOKUP(A59,Data!A:D,2,FALSE)=0),"",VLOOKUP(A59,Data!A:D,2,FALSE)))</f>
        <v/>
      </c>
      <c r="C59" s="140" t="str">
        <f>IF(ISNA(VLOOKUP(A59,Data!A:D,4,FALSE)),"",IF((VLOOKUP(A59,Data!A:D,4,FALSE)=0),"",VLOOKUP(A59,Data!A:D,4,FALSE)))</f>
        <v/>
      </c>
      <c r="D59" s="19" t="str">
        <f>IF(ISNA(VLOOKUP(A59,Data!A:D,3,FALSE)),"",IF((VLOOKUP(A59,Data!A:D,3,FALSE)=0),"",VLOOKUP(A59,Data!A:D,3,FALSE)))</f>
        <v/>
      </c>
      <c r="E59" s="65" t="str">
        <f>IF(ISNA(VLOOKUP(A59,Data!A:G,6,FALSE)),"",IF((VLOOKUP(A59,Data!A:G,6,FALSE)=0),"",VLOOKUP(A59,Data!A:G,6,FALSE)))</f>
        <v/>
      </c>
      <c r="F59" s="66" t="str">
        <f>IF(ISNA(VLOOKUP(A59,Data!A:G,7,FALSE)),"",IF((VLOOKUP(A59,Data!A:G,7,FALSE)=0),"",VLOOKUP(A59,Data!A:G,7,FALSE)))</f>
        <v/>
      </c>
    </row>
    <row r="60" spans="1:6" hidden="1" x14ac:dyDescent="0.2">
      <c r="A60" s="26">
        <v>49</v>
      </c>
      <c r="B60" s="38" t="str">
        <f>IF(ISNA(VLOOKUP(A60,Data!A:D,2,FALSE)),"",IF((VLOOKUP(A60,Data!A:D,2,FALSE)=0),"",VLOOKUP(A60,Data!A:D,2,FALSE)))</f>
        <v/>
      </c>
      <c r="C60" s="140" t="str">
        <f>IF(ISNA(VLOOKUP(A60,Data!A:D,4,FALSE)),"",IF((VLOOKUP(A60,Data!A:D,4,FALSE)=0),"",VLOOKUP(A60,Data!A:D,4,FALSE)))</f>
        <v/>
      </c>
      <c r="D60" s="19" t="str">
        <f>IF(ISNA(VLOOKUP(A60,Data!A:D,3,FALSE)),"",IF((VLOOKUP(A60,Data!A:D,3,FALSE)=0),"",VLOOKUP(A60,Data!A:D,3,FALSE)))</f>
        <v/>
      </c>
      <c r="E60" s="65" t="str">
        <f>IF(ISNA(VLOOKUP(A60,Data!A:G,6,FALSE)),"",IF((VLOOKUP(A60,Data!A:G,6,FALSE)=0),"",VLOOKUP(A60,Data!A:G,6,FALSE)))</f>
        <v/>
      </c>
      <c r="F60" s="66" t="str">
        <f>IF(ISNA(VLOOKUP(A60,Data!A:G,7,FALSE)),"",IF((VLOOKUP(A60,Data!A:G,7,FALSE)=0),"",VLOOKUP(A60,Data!A:G,7,FALSE)))</f>
        <v/>
      </c>
    </row>
    <row r="61" spans="1:6" hidden="1" x14ac:dyDescent="0.2">
      <c r="A61" s="26">
        <v>50</v>
      </c>
      <c r="B61" s="38" t="str">
        <f>IF(ISNA(VLOOKUP(A61,Data!A:D,2,FALSE)),"",IF((VLOOKUP(A61,Data!A:D,2,FALSE)=0),"",VLOOKUP(A61,Data!A:D,2,FALSE)))</f>
        <v/>
      </c>
      <c r="C61" s="140" t="str">
        <f>IF(ISNA(VLOOKUP(A61,Data!A:D,4,FALSE)),"",IF((VLOOKUP(A61,Data!A:D,4,FALSE)=0),"",VLOOKUP(A61,Data!A:D,4,FALSE)))</f>
        <v/>
      </c>
      <c r="D61" s="19" t="str">
        <f>IF(ISNA(VLOOKUP(A61,Data!A:D,3,FALSE)),"",IF((VLOOKUP(A61,Data!A:D,3,FALSE)=0),"",VLOOKUP(A61,Data!A:D,3,FALSE)))</f>
        <v/>
      </c>
      <c r="E61" s="65" t="str">
        <f>IF(ISNA(VLOOKUP(A61,Data!A:G,6,FALSE)),"",IF((VLOOKUP(A61,Data!A:G,6,FALSE)=0),"",VLOOKUP(A61,Data!A:G,6,FALSE)))</f>
        <v/>
      </c>
      <c r="F61" s="66" t="str">
        <f>IF(ISNA(VLOOKUP(A61,Data!A:G,7,FALSE)),"",IF((VLOOKUP(A61,Data!A:G,7,FALSE)=0),"",VLOOKUP(A61,Data!A:G,7,FALSE)))</f>
        <v/>
      </c>
    </row>
    <row r="62" spans="1:6" hidden="1" x14ac:dyDescent="0.2">
      <c r="A62" s="26">
        <v>51</v>
      </c>
      <c r="B62" s="38" t="str">
        <f>IF(ISNA(VLOOKUP(A62,Data!A:D,2,FALSE)),"",IF((VLOOKUP(A62,Data!A:D,2,FALSE)=0),"",VLOOKUP(A62,Data!A:D,2,FALSE)))</f>
        <v/>
      </c>
      <c r="C62" s="140" t="str">
        <f>IF(ISNA(VLOOKUP(A62,Data!A:D,4,FALSE)),"",IF((VLOOKUP(A62,Data!A:D,4,FALSE)=0),"",VLOOKUP(A62,Data!A:D,4,FALSE)))</f>
        <v/>
      </c>
      <c r="D62" s="19" t="str">
        <f>IF(ISNA(VLOOKUP(A62,Data!A:D,3,FALSE)),"",IF((VLOOKUP(A62,Data!A:D,3,FALSE)=0),"",VLOOKUP(A62,Data!A:D,3,FALSE)))</f>
        <v/>
      </c>
      <c r="E62" s="65" t="str">
        <f>IF(ISNA(VLOOKUP(A62,Data!A:G,6,FALSE)),"",IF((VLOOKUP(A62,Data!A:G,6,FALSE)=0),"",VLOOKUP(A62,Data!A:G,6,FALSE)))</f>
        <v/>
      </c>
      <c r="F62" s="66" t="str">
        <f>IF(ISNA(VLOOKUP(A62,Data!A:G,7,FALSE)),"",IF((VLOOKUP(A62,Data!A:G,7,FALSE)=0),"",VLOOKUP(A62,Data!A:G,7,FALSE)))</f>
        <v/>
      </c>
    </row>
    <row r="63" spans="1:6" hidden="1" x14ac:dyDescent="0.2">
      <c r="A63" s="26">
        <v>52</v>
      </c>
      <c r="B63" s="38" t="str">
        <f>IF(ISNA(VLOOKUP(A63,Data!A:D,2,FALSE)),"",IF((VLOOKUP(A63,Data!A:D,2,FALSE)=0),"",VLOOKUP(A63,Data!A:D,2,FALSE)))</f>
        <v/>
      </c>
      <c r="C63" s="140" t="str">
        <f>IF(ISNA(VLOOKUP(A63,Data!A:D,4,FALSE)),"",IF((VLOOKUP(A63,Data!A:D,4,FALSE)=0),"",VLOOKUP(A63,Data!A:D,4,FALSE)))</f>
        <v/>
      </c>
      <c r="D63" s="19" t="str">
        <f>IF(ISNA(VLOOKUP(A63,Data!A:D,3,FALSE)),"",IF((VLOOKUP(A63,Data!A:D,3,FALSE)=0),"",VLOOKUP(A63,Data!A:D,3,FALSE)))</f>
        <v/>
      </c>
      <c r="E63" s="65" t="str">
        <f>IF(ISNA(VLOOKUP(A63,Data!A:G,6,FALSE)),"",IF((VLOOKUP(A63,Data!A:G,6,FALSE)=0),"",VLOOKUP(A63,Data!A:G,6,FALSE)))</f>
        <v/>
      </c>
      <c r="F63" s="66" t="str">
        <f>IF(ISNA(VLOOKUP(A63,Data!A:G,7,FALSE)),"",IF((VLOOKUP(A63,Data!A:G,7,FALSE)=0),"",VLOOKUP(A63,Data!A:G,7,FALSE)))</f>
        <v/>
      </c>
    </row>
    <row r="64" spans="1:6" hidden="1" x14ac:dyDescent="0.2">
      <c r="A64" s="26">
        <v>53</v>
      </c>
      <c r="B64" s="38" t="str">
        <f>IF(ISNA(VLOOKUP(A64,Data!A:D,2,FALSE)),"",IF((VLOOKUP(A64,Data!A:D,2,FALSE)=0),"",VLOOKUP(A64,Data!A:D,2,FALSE)))</f>
        <v/>
      </c>
      <c r="C64" s="140" t="str">
        <f>IF(ISNA(VLOOKUP(A64,Data!A:D,4,FALSE)),"",IF((VLOOKUP(A64,Data!A:D,4,FALSE)=0),"",VLOOKUP(A64,Data!A:D,4,FALSE)))</f>
        <v/>
      </c>
      <c r="D64" s="19" t="str">
        <f>IF(ISNA(VLOOKUP(A64,Data!A:D,3,FALSE)),"",IF((VLOOKUP(A64,Data!A:D,3,FALSE)=0),"",VLOOKUP(A64,Data!A:D,3,FALSE)))</f>
        <v/>
      </c>
      <c r="E64" s="65" t="str">
        <f>IF(ISNA(VLOOKUP(A64,Data!A:G,6,FALSE)),"",IF((VLOOKUP(A64,Data!A:G,6,FALSE)=0),"",VLOOKUP(A64,Data!A:G,6,FALSE)))</f>
        <v/>
      </c>
      <c r="F64" s="66" t="str">
        <f>IF(ISNA(VLOOKUP(A64,Data!A:G,7,FALSE)),"",IF((VLOOKUP(A64,Data!A:G,7,FALSE)=0),"",VLOOKUP(A64,Data!A:G,7,FALSE)))</f>
        <v/>
      </c>
    </row>
    <row r="65" spans="1:6" hidden="1" x14ac:dyDescent="0.2">
      <c r="A65" s="26">
        <v>54</v>
      </c>
      <c r="B65" s="38" t="str">
        <f>IF(ISNA(VLOOKUP(A65,Data!A:D,2,FALSE)),"",IF((VLOOKUP(A65,Data!A:D,2,FALSE)=0),"",VLOOKUP(A65,Data!A:D,2,FALSE)))</f>
        <v/>
      </c>
      <c r="C65" s="140" t="str">
        <f>IF(ISNA(VLOOKUP(A65,Data!A:D,4,FALSE)),"",IF((VLOOKUP(A65,Data!A:D,4,FALSE)=0),"",VLOOKUP(A65,Data!A:D,4,FALSE)))</f>
        <v/>
      </c>
      <c r="D65" s="19" t="str">
        <f>IF(ISNA(VLOOKUP(A65,Data!A:D,3,FALSE)),"",IF((VLOOKUP(A65,Data!A:D,3,FALSE)=0),"",VLOOKUP(A65,Data!A:D,3,FALSE)))</f>
        <v/>
      </c>
      <c r="E65" s="65" t="str">
        <f>IF(ISNA(VLOOKUP(A65,Data!A:G,6,FALSE)),"",IF((VLOOKUP(A65,Data!A:G,6,FALSE)=0),"",VLOOKUP(A65,Data!A:G,6,FALSE)))</f>
        <v/>
      </c>
      <c r="F65" s="66" t="str">
        <f>IF(ISNA(VLOOKUP(A65,Data!A:G,7,FALSE)),"",IF((VLOOKUP(A65,Data!A:G,7,FALSE)=0),"",VLOOKUP(A65,Data!A:G,7,FALSE)))</f>
        <v/>
      </c>
    </row>
    <row r="66" spans="1:6" hidden="1" x14ac:dyDescent="0.2">
      <c r="A66" s="26">
        <v>55</v>
      </c>
      <c r="B66" s="38" t="str">
        <f>IF(ISNA(VLOOKUP(A66,Data!A:D,2,FALSE)),"",IF((VLOOKUP(A66,Data!A:D,2,FALSE)=0),"",VLOOKUP(A66,Data!A:D,2,FALSE)))</f>
        <v/>
      </c>
      <c r="C66" s="140" t="str">
        <f>IF(ISNA(VLOOKUP(A66,Data!A:D,4,FALSE)),"",IF((VLOOKUP(A66,Data!A:D,4,FALSE)=0),"",VLOOKUP(A66,Data!A:D,4,FALSE)))</f>
        <v/>
      </c>
      <c r="D66" s="19" t="str">
        <f>IF(ISNA(VLOOKUP(A66,Data!A:D,3,FALSE)),"",IF((VLOOKUP(A66,Data!A:D,3,FALSE)=0),"",VLOOKUP(A66,Data!A:D,3,FALSE)))</f>
        <v/>
      </c>
      <c r="E66" s="65" t="str">
        <f>IF(ISNA(VLOOKUP(A66,Data!A:G,6,FALSE)),"",IF((VLOOKUP(A66,Data!A:G,6,FALSE)=0),"",VLOOKUP(A66,Data!A:G,6,FALSE)))</f>
        <v/>
      </c>
      <c r="F66" s="66" t="str">
        <f>IF(ISNA(VLOOKUP(A66,Data!A:G,7,FALSE)),"",IF((VLOOKUP(A66,Data!A:G,7,FALSE)=0),"",VLOOKUP(A66,Data!A:G,7,FALSE)))</f>
        <v/>
      </c>
    </row>
    <row r="67" spans="1:6" hidden="1" x14ac:dyDescent="0.2">
      <c r="A67" s="26">
        <v>56</v>
      </c>
      <c r="B67" s="38" t="str">
        <f>IF(ISNA(VLOOKUP(A67,Data!A:D,2,FALSE)),"",IF((VLOOKUP(A67,Data!A:D,2,FALSE)=0),"",VLOOKUP(A67,Data!A:D,2,FALSE)))</f>
        <v/>
      </c>
      <c r="C67" s="140" t="str">
        <f>IF(ISNA(VLOOKUP(A67,Data!A:D,4,FALSE)),"",IF((VLOOKUP(A67,Data!A:D,4,FALSE)=0),"",VLOOKUP(A67,Data!A:D,4,FALSE)))</f>
        <v/>
      </c>
      <c r="D67" s="19" t="str">
        <f>IF(ISNA(VLOOKUP(A67,Data!A:D,3,FALSE)),"",IF((VLOOKUP(A67,Data!A:D,3,FALSE)=0),"",VLOOKUP(A67,Data!A:D,3,FALSE)))</f>
        <v/>
      </c>
      <c r="E67" s="65" t="str">
        <f>IF(ISNA(VLOOKUP(A67,Data!A:G,6,FALSE)),"",IF((VLOOKUP(A67,Data!A:G,6,FALSE)=0),"",VLOOKUP(A67,Data!A:G,6,FALSE)))</f>
        <v/>
      </c>
      <c r="F67" s="66" t="str">
        <f>IF(ISNA(VLOOKUP(A67,Data!A:G,7,FALSE)),"",IF((VLOOKUP(A67,Data!A:G,7,FALSE)=0),"",VLOOKUP(A67,Data!A:G,7,FALSE)))</f>
        <v/>
      </c>
    </row>
    <row r="68" spans="1:6" hidden="1" x14ac:dyDescent="0.2">
      <c r="A68" s="26">
        <v>57</v>
      </c>
      <c r="B68" s="38" t="str">
        <f>IF(ISNA(VLOOKUP(A68,Data!A:D,2,FALSE)),"",IF((VLOOKUP(A68,Data!A:D,2,FALSE)=0),"",VLOOKUP(A68,Data!A:D,2,FALSE)))</f>
        <v/>
      </c>
      <c r="C68" s="140" t="str">
        <f>IF(ISNA(VLOOKUP(A68,Data!A:D,4,FALSE)),"",IF((VLOOKUP(A68,Data!A:D,4,FALSE)=0),"",VLOOKUP(A68,Data!A:D,4,FALSE)))</f>
        <v/>
      </c>
      <c r="D68" s="19" t="str">
        <f>IF(ISNA(VLOOKUP(A68,Data!A:D,3,FALSE)),"",IF((VLOOKUP(A68,Data!A:D,3,FALSE)=0),"",VLOOKUP(A68,Data!A:D,3,FALSE)))</f>
        <v/>
      </c>
      <c r="E68" s="65" t="str">
        <f>IF(ISNA(VLOOKUP(A68,Data!A:G,6,FALSE)),"",IF((VLOOKUP(A68,Data!A:G,6,FALSE)=0),"",VLOOKUP(A68,Data!A:G,6,FALSE)))</f>
        <v/>
      </c>
      <c r="F68" s="66" t="str">
        <f>IF(ISNA(VLOOKUP(A68,Data!A:G,7,FALSE)),"",IF((VLOOKUP(A68,Data!A:G,7,FALSE)=0),"",VLOOKUP(A68,Data!A:G,7,FALSE)))</f>
        <v/>
      </c>
    </row>
    <row r="69" spans="1:6" hidden="1" x14ac:dyDescent="0.2">
      <c r="A69" s="26">
        <v>58</v>
      </c>
      <c r="B69" s="38" t="str">
        <f>IF(ISNA(VLOOKUP(A69,Data!A:D,2,FALSE)),"",IF((VLOOKUP(A69,Data!A:D,2,FALSE)=0),"",VLOOKUP(A69,Data!A:D,2,FALSE)))</f>
        <v/>
      </c>
      <c r="C69" s="140" t="str">
        <f>IF(ISNA(VLOOKUP(A69,Data!A:D,4,FALSE)),"",IF((VLOOKUP(A69,Data!A:D,4,FALSE)=0),"",VLOOKUP(A69,Data!A:D,4,FALSE)))</f>
        <v/>
      </c>
      <c r="D69" s="19" t="str">
        <f>IF(ISNA(VLOOKUP(A69,Data!A:D,3,FALSE)),"",IF((VLOOKUP(A69,Data!A:D,3,FALSE)=0),"",VLOOKUP(A69,Data!A:D,3,FALSE)))</f>
        <v/>
      </c>
      <c r="E69" s="65" t="str">
        <f>IF(ISNA(VLOOKUP(A69,Data!A:G,6,FALSE)),"",IF((VLOOKUP(A69,Data!A:G,6,FALSE)=0),"",VLOOKUP(A69,Data!A:G,6,FALSE)))</f>
        <v/>
      </c>
      <c r="F69" s="66" t="str">
        <f>IF(ISNA(VLOOKUP(A69,Data!A:G,7,FALSE)),"",IF((VLOOKUP(A69,Data!A:G,7,FALSE)=0),"",VLOOKUP(A69,Data!A:G,7,FALSE)))</f>
        <v/>
      </c>
    </row>
    <row r="70" spans="1:6" hidden="1" x14ac:dyDescent="0.2">
      <c r="A70" s="26">
        <v>59</v>
      </c>
      <c r="B70" s="38" t="str">
        <f>IF(ISNA(VLOOKUP(A70,Data!A:D,2,FALSE)),"",IF((VLOOKUP(A70,Data!A:D,2,FALSE)=0),"",VLOOKUP(A70,Data!A:D,2,FALSE)))</f>
        <v/>
      </c>
      <c r="C70" s="140" t="str">
        <f>IF(ISNA(VLOOKUP(A70,Data!A:D,4,FALSE)),"",IF((VLOOKUP(A70,Data!A:D,4,FALSE)=0),"",VLOOKUP(A70,Data!A:D,4,FALSE)))</f>
        <v/>
      </c>
      <c r="D70" s="19" t="str">
        <f>IF(ISNA(VLOOKUP(A70,Data!A:D,3,FALSE)),"",IF((VLOOKUP(A70,Data!A:D,3,FALSE)=0),"",VLOOKUP(A70,Data!A:D,3,FALSE)))</f>
        <v/>
      </c>
      <c r="E70" s="65" t="str">
        <f>IF(ISNA(VLOOKUP(A70,Data!A:G,6,FALSE)),"",IF((VLOOKUP(A70,Data!A:G,6,FALSE)=0),"",VLOOKUP(A70,Data!A:G,6,FALSE)))</f>
        <v/>
      </c>
      <c r="F70" s="66" t="str">
        <f>IF(ISNA(VLOOKUP(A70,Data!A:G,7,FALSE)),"",IF((VLOOKUP(A70,Data!A:G,7,FALSE)=0),"",VLOOKUP(A70,Data!A:G,7,FALSE)))</f>
        <v/>
      </c>
    </row>
    <row r="71" spans="1:6" hidden="1" x14ac:dyDescent="0.2">
      <c r="A71" s="26">
        <v>60</v>
      </c>
      <c r="B71" s="38" t="str">
        <f>IF(ISNA(VLOOKUP(A71,Data!A:D,2,FALSE)),"",IF((VLOOKUP(A71,Data!A:D,2,FALSE)=0),"",VLOOKUP(A71,Data!A:D,2,FALSE)))</f>
        <v/>
      </c>
      <c r="C71" s="140" t="str">
        <f>IF(ISNA(VLOOKUP(A71,Data!A:D,4,FALSE)),"",IF((VLOOKUP(A71,Data!A:D,4,FALSE)=0),"",VLOOKUP(A71,Data!A:D,4,FALSE)))</f>
        <v/>
      </c>
      <c r="D71" s="19" t="str">
        <f>IF(ISNA(VLOOKUP(A71,Data!A:D,3,FALSE)),"",IF((VLOOKUP(A71,Data!A:D,3,FALSE)=0),"",VLOOKUP(A71,Data!A:D,3,FALSE)))</f>
        <v/>
      </c>
      <c r="E71" s="65" t="str">
        <f>IF(ISNA(VLOOKUP(A71,Data!A:G,6,FALSE)),"",IF((VLOOKUP(A71,Data!A:G,6,FALSE)=0),"",VLOOKUP(A71,Data!A:G,6,FALSE)))</f>
        <v/>
      </c>
      <c r="F71" s="66" t="str">
        <f>IF(ISNA(VLOOKUP(A71,Data!A:G,7,FALSE)),"",IF((VLOOKUP(A71,Data!A:G,7,FALSE)=0),"",VLOOKUP(A71,Data!A:G,7,FALSE)))</f>
        <v/>
      </c>
    </row>
    <row r="72" spans="1:6" hidden="1" x14ac:dyDescent="0.2">
      <c r="A72" s="26">
        <v>61</v>
      </c>
      <c r="B72" s="38" t="str">
        <f>IF(ISNA(VLOOKUP(A72,Data!A:D,2,FALSE)),"",IF((VLOOKUP(A72,Data!A:D,2,FALSE)=0),"",VLOOKUP(A72,Data!A:D,2,FALSE)))</f>
        <v/>
      </c>
      <c r="C72" s="140" t="str">
        <f>IF(ISNA(VLOOKUP(A72,Data!A:D,4,FALSE)),"",IF((VLOOKUP(A72,Data!A:D,4,FALSE)=0),"",VLOOKUP(A72,Data!A:D,4,FALSE)))</f>
        <v/>
      </c>
      <c r="D72" s="19" t="str">
        <f>IF(ISNA(VLOOKUP(A72,Data!A:D,3,FALSE)),"",IF((VLOOKUP(A72,Data!A:D,3,FALSE)=0),"",VLOOKUP(A72,Data!A:D,3,FALSE)))</f>
        <v/>
      </c>
      <c r="E72" s="65" t="str">
        <f>IF(ISNA(VLOOKUP(A72,Data!A:G,6,FALSE)),"",IF((VLOOKUP(A72,Data!A:G,6,FALSE)=0),"",VLOOKUP(A72,Data!A:G,6,FALSE)))</f>
        <v/>
      </c>
      <c r="F72" s="66" t="str">
        <f>IF(ISNA(VLOOKUP(A72,Data!A:G,7,FALSE)),"",IF((VLOOKUP(A72,Data!A:G,7,FALSE)=0),"",VLOOKUP(A72,Data!A:G,7,FALSE)))</f>
        <v/>
      </c>
    </row>
    <row r="73" spans="1:6" hidden="1" x14ac:dyDescent="0.2">
      <c r="A73" s="26">
        <v>62</v>
      </c>
      <c r="B73" s="38" t="str">
        <f>IF(ISNA(VLOOKUP(A73,Data!A:D,2,FALSE)),"",IF((VLOOKUP(A73,Data!A:D,2,FALSE)=0),"",VLOOKUP(A73,Data!A:D,2,FALSE)))</f>
        <v/>
      </c>
      <c r="C73" s="140" t="str">
        <f>IF(ISNA(VLOOKUP(A73,Data!A:D,4,FALSE)),"",IF((VLOOKUP(A73,Data!A:D,4,FALSE)=0),"",VLOOKUP(A73,Data!A:D,4,FALSE)))</f>
        <v/>
      </c>
      <c r="D73" s="19" t="str">
        <f>IF(ISNA(VLOOKUP(A73,Data!A:D,3,FALSE)),"",IF((VLOOKUP(A73,Data!A:D,3,FALSE)=0),"",VLOOKUP(A73,Data!A:D,3,FALSE)))</f>
        <v/>
      </c>
      <c r="E73" s="65" t="str">
        <f>IF(ISNA(VLOOKUP(A73,Data!A:G,6,FALSE)),"",IF((VLOOKUP(A73,Data!A:G,6,FALSE)=0),"",VLOOKUP(A73,Data!A:G,6,FALSE)))</f>
        <v/>
      </c>
      <c r="F73" s="66" t="str">
        <f>IF(ISNA(VLOOKUP(A73,Data!A:G,7,FALSE)),"",IF((VLOOKUP(A73,Data!A:G,7,FALSE)=0),"",VLOOKUP(A73,Data!A:G,7,FALSE)))</f>
        <v/>
      </c>
    </row>
    <row r="74" spans="1:6" ht="13.5" hidden="1" thickBot="1" x14ac:dyDescent="0.25">
      <c r="A74" s="26">
        <v>63</v>
      </c>
      <c r="B74" s="39" t="str">
        <f>IF(ISNA(VLOOKUP(A74,Data!A:D,2,FALSE)),"",IF((VLOOKUP(A74,Data!A:D,2,FALSE)=0),"",VLOOKUP(A74,Data!A:D,2,FALSE)))</f>
        <v/>
      </c>
      <c r="C74" s="41" t="str">
        <f>IF(ISNA(VLOOKUP(A74,Data!A:D,4,FALSE)),"",IF((VLOOKUP(A74,Data!A:D,4,FALSE)=0),"",VLOOKUP(A74,Data!A:D,4,FALSE)))</f>
        <v/>
      </c>
      <c r="D74" s="40" t="str">
        <f>IF(ISNA(VLOOKUP(A74,Data!A:D,3,FALSE)),"",IF((VLOOKUP(A74,Data!A:D,3,FALSE)=0),"",VLOOKUP(A74,Data!A:D,3,FALSE)))</f>
        <v/>
      </c>
      <c r="E74" s="67" t="str">
        <f>IF(ISNA(VLOOKUP(A74,Data!A:G,6,FALSE)),"",IF((VLOOKUP(A74,Data!A:G,6,FALSE)=0),"",VLOOKUP(A74,Data!A:G,6,FALSE)))</f>
        <v/>
      </c>
      <c r="F74" s="68"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43"/>
  <sheetViews>
    <sheetView workbookViewId="0">
      <pane ySplit="1" topLeftCell="A89" activePane="bottomLeft" state="frozen"/>
      <selection pane="bottomLeft" activeCell="G127" sqref="G127:G136"/>
    </sheetView>
  </sheetViews>
  <sheetFormatPr defaultRowHeight="12.75" x14ac:dyDescent="0.2"/>
  <cols>
    <col min="4" max="4" width="85.85546875" customWidth="1"/>
    <col min="5" max="5" width="9.140625" style="26"/>
    <col min="6" max="6" width="27.42578125" customWidth="1"/>
  </cols>
  <sheetData>
    <row r="1" spans="1:7" x14ac:dyDescent="0.2">
      <c r="A1" s="25" t="s">
        <v>206</v>
      </c>
      <c r="B1" s="25" t="s">
        <v>98</v>
      </c>
      <c r="C1" s="25" t="s">
        <v>63</v>
      </c>
      <c r="D1" s="25" t="s">
        <v>101</v>
      </c>
      <c r="E1" s="26" t="s">
        <v>207</v>
      </c>
      <c r="F1" t="s">
        <v>102</v>
      </c>
      <c r="G1" t="s">
        <v>205</v>
      </c>
    </row>
    <row r="2" spans="1:7" x14ac:dyDescent="0.2">
      <c r="A2" s="28">
        <f>FRA!I14</f>
        <v>0</v>
      </c>
      <c r="B2" s="42">
        <f>FRA!A14</f>
        <v>1</v>
      </c>
      <c r="C2" s="28">
        <f>FRA!D14</f>
        <v>0</v>
      </c>
      <c r="D2" s="29" t="str">
        <f>FRA!E14</f>
        <v>There were no combustibles noted by ignition sources  at time of survey.</v>
      </c>
      <c r="E2" s="28" t="e">
        <f>FRA!#REF!</f>
        <v>#REF!</v>
      </c>
      <c r="F2" s="29">
        <f>FRA!F14</f>
        <v>0</v>
      </c>
      <c r="G2" s="29">
        <f>FRA!G14</f>
        <v>0</v>
      </c>
    </row>
    <row r="3" spans="1:7" x14ac:dyDescent="0.2">
      <c r="A3" s="28">
        <f>FRA!I15</f>
        <v>0</v>
      </c>
      <c r="B3" s="43">
        <f>FRA!A15</f>
        <v>1</v>
      </c>
      <c r="C3" s="28">
        <f>FRA!D15</f>
        <v>0</v>
      </c>
      <c r="D3" s="29">
        <f>FRA!E15</f>
        <v>0</v>
      </c>
      <c r="E3" s="28" t="e">
        <f>FRA!#REF!</f>
        <v>#REF!</v>
      </c>
      <c r="F3" s="29">
        <f>FRA!F15</f>
        <v>0</v>
      </c>
      <c r="G3" s="29">
        <f>FRA!G15</f>
        <v>0</v>
      </c>
    </row>
    <row r="4" spans="1:7" x14ac:dyDescent="0.2">
      <c r="A4" s="28">
        <f>FRA!I16</f>
        <v>0</v>
      </c>
      <c r="B4" s="43">
        <f>FRA!A16</f>
        <v>2</v>
      </c>
      <c r="C4" s="28">
        <f>FRA!D16</f>
        <v>0</v>
      </c>
      <c r="D4" s="29" t="str">
        <f>FRA!E16</f>
        <v>None noted at the time of the survey</v>
      </c>
      <c r="E4" s="28" t="e">
        <f>FRA!#REF!</f>
        <v>#REF!</v>
      </c>
      <c r="F4" s="29">
        <f>FRA!F16</f>
        <v>0</v>
      </c>
      <c r="G4" s="29">
        <f>FRA!G16</f>
        <v>0</v>
      </c>
    </row>
    <row r="5" spans="1:7" x14ac:dyDescent="0.2">
      <c r="A5" s="28">
        <f>FRA!I17</f>
        <v>0</v>
      </c>
      <c r="B5" s="28">
        <f>FRA!A17</f>
        <v>2</v>
      </c>
      <c r="C5" s="28">
        <f>FRA!D17</f>
        <v>0</v>
      </c>
      <c r="D5" s="29">
        <f>FRA!E17</f>
        <v>0</v>
      </c>
      <c r="E5" s="28" t="e">
        <f>FRA!#REF!</f>
        <v>#REF!</v>
      </c>
      <c r="F5" s="29">
        <f>FRA!F17</f>
        <v>0</v>
      </c>
      <c r="G5" s="29">
        <f>FRA!G17</f>
        <v>0</v>
      </c>
    </row>
    <row r="6" spans="1:7" x14ac:dyDescent="0.2">
      <c r="A6" s="28">
        <f>FRA!I18</f>
        <v>0</v>
      </c>
      <c r="B6" s="28">
        <f>FRA!A18</f>
        <v>3</v>
      </c>
      <c r="C6" s="28">
        <f>FRA!D18</f>
        <v>0</v>
      </c>
      <c r="D6" s="29" t="str">
        <f>FRA!E18</f>
        <v>None noted at the time of the survey</v>
      </c>
      <c r="E6" s="28" t="e">
        <f>FRA!#REF!</f>
        <v>#REF!</v>
      </c>
      <c r="F6" s="29">
        <f>FRA!F18</f>
        <v>0</v>
      </c>
      <c r="G6" s="29">
        <f>FRA!G18</f>
        <v>0</v>
      </c>
    </row>
    <row r="7" spans="1:7" x14ac:dyDescent="0.2">
      <c r="A7" s="28">
        <f>FRA!I19</f>
        <v>0</v>
      </c>
      <c r="B7" s="28">
        <v>0</v>
      </c>
      <c r="C7" s="28">
        <v>0</v>
      </c>
      <c r="D7" s="29">
        <v>0</v>
      </c>
      <c r="E7" s="28" t="e">
        <f>FRA!#REF!</f>
        <v>#REF!</v>
      </c>
      <c r="F7" s="29">
        <f>FRA!F19</f>
        <v>0</v>
      </c>
      <c r="G7" s="29">
        <f>FRA!G19</f>
        <v>0</v>
      </c>
    </row>
    <row r="8" spans="1:7" x14ac:dyDescent="0.2">
      <c r="A8" s="28">
        <f>FRA!I20</f>
        <v>0</v>
      </c>
      <c r="B8" s="42">
        <f>FRA!A20</f>
        <v>4</v>
      </c>
      <c r="C8" s="28">
        <f>FRA!D20</f>
        <v>0</v>
      </c>
      <c r="D8" s="29" t="str">
        <f>FRA!E20</f>
        <v>There is a secure entry system fitted to this block with CCTV.</v>
      </c>
      <c r="E8" s="28" t="e">
        <f>FRA!#REF!</f>
        <v>#REF!</v>
      </c>
      <c r="F8" s="29">
        <f>FRA!F20</f>
        <v>0</v>
      </c>
      <c r="G8" s="29">
        <f>FRA!G20</f>
        <v>0</v>
      </c>
    </row>
    <row r="9" spans="1:7" x14ac:dyDescent="0.2">
      <c r="A9" s="28">
        <f>FRA!I21</f>
        <v>0</v>
      </c>
      <c r="B9" s="43">
        <f>FRA!A21</f>
        <v>4</v>
      </c>
      <c r="C9" s="28">
        <f>FRA!D21</f>
        <v>0</v>
      </c>
      <c r="D9" s="29">
        <f>FRA!E21</f>
        <v>0</v>
      </c>
      <c r="E9" s="28" t="e">
        <f>FRA!#REF!</f>
        <v>#REF!</v>
      </c>
      <c r="F9" s="29">
        <f>FRA!F21</f>
        <v>0</v>
      </c>
      <c r="G9" s="29">
        <f>FRA!G21</f>
        <v>0</v>
      </c>
    </row>
    <row r="10" spans="1:7" x14ac:dyDescent="0.2">
      <c r="A10" s="28">
        <f>FRA!I22</f>
        <v>0</v>
      </c>
      <c r="B10" s="28">
        <f>FRA!A22</f>
        <v>5</v>
      </c>
      <c r="C10" s="28">
        <f>FRA!D22</f>
        <v>0</v>
      </c>
      <c r="D10" s="29" t="str">
        <f>FRA!E22</f>
        <v>Bins are stored in a suitable location away from the escape route</v>
      </c>
      <c r="E10" s="28" t="e">
        <f>FRA!#REF!</f>
        <v>#REF!</v>
      </c>
      <c r="F10" s="29">
        <f>FRA!F22</f>
        <v>0</v>
      </c>
      <c r="G10" s="29">
        <f>FRA!G22</f>
        <v>0</v>
      </c>
    </row>
    <row r="11" spans="1:7" x14ac:dyDescent="0.2">
      <c r="A11" s="28">
        <f>FRA!I23</f>
        <v>0</v>
      </c>
      <c r="B11" s="28">
        <f>FRA!A23</f>
        <v>5</v>
      </c>
      <c r="C11" s="28">
        <f>FRA!D23</f>
        <v>0</v>
      </c>
      <c r="D11" s="29">
        <f>FRA!E23</f>
        <v>0</v>
      </c>
      <c r="E11" s="28" t="e">
        <f>FRA!#REF!</f>
        <v>#REF!</v>
      </c>
      <c r="F11" s="29">
        <f>FRA!F23</f>
        <v>0</v>
      </c>
      <c r="G11" s="29">
        <f>FRA!G23</f>
        <v>0</v>
      </c>
    </row>
    <row r="12" spans="1:7" x14ac:dyDescent="0.2">
      <c r="A12" s="28">
        <f>FRA!I25</f>
        <v>0</v>
      </c>
      <c r="B12" s="28">
        <f>FRA!A24</f>
        <v>6</v>
      </c>
      <c r="C12" s="28">
        <f>FRA!D24</f>
        <v>0</v>
      </c>
      <c r="D12" s="29" t="str">
        <f>FRA!E24</f>
        <v>See 5</v>
      </c>
      <c r="E12" s="28" t="e">
        <f>FRA!#REF!</f>
        <v>#REF!</v>
      </c>
      <c r="F12" s="29">
        <f>FRA!F24</f>
        <v>0</v>
      </c>
      <c r="G12" s="29">
        <f>FRA!G24</f>
        <v>0</v>
      </c>
    </row>
    <row r="13" spans="1:7" x14ac:dyDescent="0.2">
      <c r="A13" s="28">
        <f>FRA!I26</f>
        <v>0</v>
      </c>
      <c r="B13" s="28">
        <f>FRA!A25</f>
        <v>6</v>
      </c>
      <c r="C13" s="28">
        <f>FRA!D25</f>
        <v>0</v>
      </c>
      <c r="D13" s="29">
        <f>FRA!E25</f>
        <v>0</v>
      </c>
      <c r="E13" s="28" t="e">
        <f>FRA!#REF!</f>
        <v>#REF!</v>
      </c>
      <c r="F13" s="29">
        <f>FRA!F25</f>
        <v>0</v>
      </c>
      <c r="G13" s="29">
        <f>FRA!G25</f>
        <v>0</v>
      </c>
    </row>
    <row r="14" spans="1:7" x14ac:dyDescent="0.2">
      <c r="A14" s="28">
        <f>FRA!I26</f>
        <v>0</v>
      </c>
      <c r="B14" s="28">
        <v>0</v>
      </c>
      <c r="C14" s="28">
        <v>0</v>
      </c>
      <c r="D14" s="29">
        <v>0</v>
      </c>
      <c r="E14" s="28" t="e">
        <f>FRA!#REF!</f>
        <v>#REF!</v>
      </c>
      <c r="F14" s="29">
        <f>FRA!F26</f>
        <v>0</v>
      </c>
      <c r="G14" s="29">
        <f>FRA!G26</f>
        <v>0</v>
      </c>
    </row>
    <row r="15" spans="1:7" x14ac:dyDescent="0.2">
      <c r="A15" s="28">
        <f>FRA!I27</f>
        <v>0</v>
      </c>
      <c r="B15" s="42">
        <f>FRA!A27</f>
        <v>7</v>
      </c>
      <c r="C15" s="28">
        <f>FRA!D27</f>
        <v>0</v>
      </c>
      <c r="D15" s="29" t="str">
        <f>FRA!E27</f>
        <v>None observed</v>
      </c>
      <c r="E15" s="28" t="e">
        <f>FRA!#REF!</f>
        <v>#REF!</v>
      </c>
      <c r="F15" s="29">
        <f>FRA!F27</f>
        <v>0</v>
      </c>
      <c r="G15" s="29">
        <f>FRA!G27</f>
        <v>0</v>
      </c>
    </row>
    <row r="16" spans="1:7" x14ac:dyDescent="0.2">
      <c r="A16" s="28">
        <f>FRA!I28</f>
        <v>0</v>
      </c>
      <c r="B16" s="43">
        <f>FRA!A28</f>
        <v>7</v>
      </c>
      <c r="C16" s="28">
        <f>FRA!D28</f>
        <v>0</v>
      </c>
      <c r="D16" s="29">
        <f>FRA!E28</f>
        <v>0</v>
      </c>
      <c r="E16" s="28" t="e">
        <f>FRA!#REF!</f>
        <v>#REF!</v>
      </c>
      <c r="F16" s="29">
        <f>FRA!F28</f>
        <v>0</v>
      </c>
      <c r="G16" s="29">
        <f>FRA!G28</f>
        <v>0</v>
      </c>
    </row>
    <row r="17" spans="1:7" x14ac:dyDescent="0.2">
      <c r="A17" s="28">
        <f>FRA!I29</f>
        <v>0</v>
      </c>
      <c r="B17" s="43">
        <v>0</v>
      </c>
      <c r="C17" s="28">
        <v>0</v>
      </c>
      <c r="D17" s="29">
        <v>0</v>
      </c>
      <c r="E17" s="28" t="e">
        <f>FRA!#REF!</f>
        <v>#REF!</v>
      </c>
      <c r="F17" s="29">
        <f>FRA!F29</f>
        <v>0</v>
      </c>
      <c r="G17" s="29">
        <f>FRA!G29</f>
        <v>0</v>
      </c>
    </row>
    <row r="18" spans="1:7" x14ac:dyDescent="0.2">
      <c r="A18" s="28">
        <f>FRA!I30</f>
        <v>0</v>
      </c>
      <c r="B18" s="28">
        <f>FRA!A30</f>
        <v>8</v>
      </c>
      <c r="C18" s="28">
        <f>FRA!D30</f>
        <v>0</v>
      </c>
      <c r="D18" s="29" t="str">
        <f>FRA!E30</f>
        <v xml:space="preserve">The roof hatch is secure by FB14 padlock </v>
      </c>
      <c r="E18" s="28" t="e">
        <f>FRA!#REF!</f>
        <v>#REF!</v>
      </c>
      <c r="F18" s="29">
        <f>FRA!F30</f>
        <v>0</v>
      </c>
      <c r="G18" s="29">
        <f>FRA!G30</f>
        <v>0</v>
      </c>
    </row>
    <row r="19" spans="1:7" x14ac:dyDescent="0.2">
      <c r="A19" s="28">
        <f>FRA!I31</f>
        <v>0</v>
      </c>
      <c r="B19" s="28">
        <f>FRA!A31</f>
        <v>8</v>
      </c>
      <c r="C19" s="28">
        <f>FRA!D31</f>
        <v>0</v>
      </c>
      <c r="D19" s="29">
        <f>FRA!E31</f>
        <v>0</v>
      </c>
      <c r="E19" s="28" t="e">
        <f>FRA!#REF!</f>
        <v>#REF!</v>
      </c>
      <c r="F19" s="29">
        <f>FRA!F31</f>
        <v>0</v>
      </c>
      <c r="G19" s="29">
        <f>FRA!G31</f>
        <v>0</v>
      </c>
    </row>
    <row r="20" spans="1:7" x14ac:dyDescent="0.2">
      <c r="A20" s="28">
        <f>FRA!I32</f>
        <v>0</v>
      </c>
      <c r="B20" s="28">
        <v>0</v>
      </c>
      <c r="C20" s="28">
        <v>0</v>
      </c>
      <c r="D20" s="29">
        <v>0</v>
      </c>
      <c r="E20" s="28" t="e">
        <f>FRA!#REF!</f>
        <v>#REF!</v>
      </c>
      <c r="F20" s="29">
        <f>FRA!F32</f>
        <v>0</v>
      </c>
      <c r="G20" s="29">
        <f>FRA!G32</f>
        <v>0</v>
      </c>
    </row>
    <row r="21" spans="1:7" x14ac:dyDescent="0.2">
      <c r="A21" s="28">
        <f>FRA!I33</f>
        <v>0</v>
      </c>
      <c r="B21" s="42">
        <f>FRA!A33</f>
        <v>9</v>
      </c>
      <c r="C21" s="28">
        <f>FRA!D33</f>
        <v>0</v>
      </c>
      <c r="D21" s="29" t="str">
        <f>FRA!E33</f>
        <v>The escape stair is satisfactory for the number of persons expected in the building at any given time. 2 directions of escape , 2 staircases.</v>
      </c>
      <c r="E21" s="28" t="e">
        <f>FRA!#REF!</f>
        <v>#REF!</v>
      </c>
      <c r="F21" s="29">
        <f>FRA!F33</f>
        <v>0</v>
      </c>
      <c r="G21" s="29">
        <f>FRA!G33</f>
        <v>0</v>
      </c>
    </row>
    <row r="22" spans="1:7" x14ac:dyDescent="0.2">
      <c r="A22" s="28">
        <f>FRA!I34</f>
        <v>0</v>
      </c>
      <c r="B22" s="43">
        <f>FRA!A34</f>
        <v>9</v>
      </c>
      <c r="C22" s="28">
        <f>FRA!D34</f>
        <v>0</v>
      </c>
      <c r="D22" s="29">
        <f>FRA!E34</f>
        <v>0</v>
      </c>
      <c r="E22" s="28" t="e">
        <f>FRA!#REF!</f>
        <v>#REF!</v>
      </c>
      <c r="F22" s="29">
        <f>FRA!F34</f>
        <v>0</v>
      </c>
      <c r="G22" s="29">
        <f>FRA!G34</f>
        <v>0</v>
      </c>
    </row>
    <row r="23" spans="1:7" x14ac:dyDescent="0.2">
      <c r="A23" s="28">
        <f>FRA!I35</f>
        <v>0</v>
      </c>
      <c r="B23" s="43">
        <f>FRA!A35</f>
        <v>10</v>
      </c>
      <c r="C23" s="28">
        <f>FRA!D35</f>
        <v>0</v>
      </c>
      <c r="D23" s="29" t="str">
        <f>FRA!E35</f>
        <v xml:space="preserve">None observed </v>
      </c>
      <c r="E23" s="28" t="e">
        <f>FRA!#REF!</f>
        <v>#REF!</v>
      </c>
      <c r="F23" s="29">
        <f>FRA!F35</f>
        <v>0</v>
      </c>
      <c r="G23" s="29">
        <f>FRA!G35</f>
        <v>0</v>
      </c>
    </row>
    <row r="24" spans="1:7" x14ac:dyDescent="0.2">
      <c r="A24" s="28">
        <f>FRA!I36</f>
        <v>0</v>
      </c>
      <c r="B24" s="43">
        <f>FRA!A36</f>
        <v>10</v>
      </c>
      <c r="C24" s="28">
        <f>FRA!D36</f>
        <v>0</v>
      </c>
      <c r="D24" s="29">
        <f>FRA!E36</f>
        <v>0</v>
      </c>
      <c r="E24" s="28" t="e">
        <f>FRA!#REF!</f>
        <v>#REF!</v>
      </c>
      <c r="F24" s="29">
        <f>FRA!F36</f>
        <v>0</v>
      </c>
      <c r="G24" s="29">
        <f>FRA!G36</f>
        <v>0</v>
      </c>
    </row>
    <row r="25" spans="1:7" x14ac:dyDescent="0.2">
      <c r="A25" s="28">
        <f>FRA!I37</f>
        <v>0</v>
      </c>
      <c r="B25" s="43">
        <f>FRA!A37</f>
        <v>11</v>
      </c>
      <c r="C25" s="28">
        <f>FRA!D37</f>
        <v>0</v>
      </c>
      <c r="D25" s="29" t="str">
        <f>FRA!E37</f>
        <v>The number of fire exits are adequate for the number of persons expected to be in the building as per the tables in Approved Document B Building Regulations.</v>
      </c>
      <c r="E25" s="28" t="e">
        <f>FRA!#REF!</f>
        <v>#REF!</v>
      </c>
      <c r="F25" s="29">
        <f>FRA!F37</f>
        <v>0</v>
      </c>
      <c r="G25" s="29">
        <f>FRA!G37</f>
        <v>0</v>
      </c>
    </row>
    <row r="26" spans="1:7" x14ac:dyDescent="0.2">
      <c r="A26" s="28">
        <f>FRA!I38</f>
        <v>0</v>
      </c>
      <c r="B26" s="43">
        <f>FRA!A38</f>
        <v>11</v>
      </c>
      <c r="C26" s="28">
        <f>FRA!D38</f>
        <v>0</v>
      </c>
      <c r="D26" s="29">
        <f>FRA!E38</f>
        <v>0</v>
      </c>
      <c r="E26" s="28" t="e">
        <f>FRA!#REF!</f>
        <v>#REF!</v>
      </c>
      <c r="F26" s="29">
        <f>FRA!F38</f>
        <v>0</v>
      </c>
      <c r="G26" s="29">
        <f>FRA!G38</f>
        <v>0</v>
      </c>
    </row>
    <row r="27" spans="1:7" x14ac:dyDescent="0.2">
      <c r="A27" s="28">
        <f>FRA!I39</f>
        <v>1</v>
      </c>
      <c r="B27" s="43">
        <f>FRA!A39</f>
        <v>12</v>
      </c>
      <c r="C27" s="28" t="str">
        <f>FRA!D39</f>
        <v>P3</v>
      </c>
      <c r="D27" s="29" t="str">
        <f>FRA!E39</f>
        <v>Fit Emergency Door Release Green Box adjacent to main exit door.</v>
      </c>
      <c r="E27" s="28" t="e">
        <f>FRA!#REF!</f>
        <v>#REF!</v>
      </c>
      <c r="F27" s="29">
        <f>FRA!F39</f>
        <v>0</v>
      </c>
      <c r="G27" s="29">
        <f>FRA!G39</f>
        <v>0</v>
      </c>
    </row>
    <row r="28" spans="1:7" x14ac:dyDescent="0.2">
      <c r="A28" s="28">
        <f>FRA!I40</f>
        <v>1</v>
      </c>
      <c r="B28" s="43">
        <f>FRA!A40</f>
        <v>12</v>
      </c>
      <c r="C28" s="28">
        <f>FRA!D40</f>
        <v>0</v>
      </c>
      <c r="D28" s="29">
        <f>FRA!E40</f>
        <v>0</v>
      </c>
      <c r="E28" s="28" t="e">
        <f>FRA!#REF!</f>
        <v>#REF!</v>
      </c>
      <c r="F28" s="29">
        <f>FRA!F40</f>
        <v>0</v>
      </c>
      <c r="G28" s="29">
        <f>FRA!G40</f>
        <v>0</v>
      </c>
    </row>
    <row r="29" spans="1:7" x14ac:dyDescent="0.2">
      <c r="A29" s="28">
        <f>FRA!I41</f>
        <v>1</v>
      </c>
      <c r="B29" s="28">
        <f>FRA!A41</f>
        <v>13</v>
      </c>
      <c r="C29" s="28">
        <f>FRA!D41</f>
        <v>0</v>
      </c>
      <c r="D29" s="29" t="str">
        <f>FRA!E41</f>
        <v>The travel distances are satisfactory as per the recommendations in Approved Document B</v>
      </c>
      <c r="E29" s="28" t="e">
        <f>FRA!#REF!</f>
        <v>#REF!</v>
      </c>
      <c r="F29" s="29">
        <f>FRA!F41</f>
        <v>0</v>
      </c>
      <c r="G29" s="29">
        <f>FRA!G41</f>
        <v>0</v>
      </c>
    </row>
    <row r="30" spans="1:7" x14ac:dyDescent="0.2">
      <c r="A30" s="28">
        <f>FRA!I42</f>
        <v>1</v>
      </c>
      <c r="B30" s="28">
        <f>FRA!A42</f>
        <v>13</v>
      </c>
      <c r="C30" s="28">
        <f>FRA!D42</f>
        <v>0</v>
      </c>
      <c r="D30" s="29">
        <f>FRA!E42</f>
        <v>0</v>
      </c>
      <c r="E30" s="28" t="e">
        <f>FRA!#REF!</f>
        <v>#REF!</v>
      </c>
      <c r="F30" s="29">
        <f>FRA!F42</f>
        <v>0</v>
      </c>
      <c r="G30" s="29">
        <f>FRA!G42</f>
        <v>0</v>
      </c>
    </row>
    <row r="31" spans="1:7" x14ac:dyDescent="0.2">
      <c r="A31" s="28">
        <f>FRA!I43</f>
        <v>2</v>
      </c>
      <c r="B31" s="28">
        <f>FRA!A43</f>
        <v>14</v>
      </c>
      <c r="C31" s="28" t="str">
        <f>FRA!D43</f>
        <v>P3</v>
      </c>
      <c r="D31" s="29" t="str">
        <f>FRA!E43</f>
        <v>Flat entrance doorsets are typically GRP type Nan-Ya slab globally assessed fire doors. It should be noted that the fire risk surveyor and Barnet Homes are aware of the recent Government statement relating to these types of doors. The Government press release states "Housing Secretary updates Parliament on the fire door investigation and confirms experts advise the risk to public safety remains low." To read the Government's full press release as well as other relevant guidance please visit https://www.gov.uk/government/news/update-on-fire-doors-investigation-risk-to-public-safety-remains-low 
It is nevertheless recommended that all of these GRP are replaced with UKAS certified FD30S doorsets which have been tested to BS476-22. Doorsets should be fitted in accordance to the manufacturer's installation instructions. It is recommended that these doors are replaced.</v>
      </c>
      <c r="E31" s="28" t="e">
        <f>FRA!#REF!</f>
        <v>#REF!</v>
      </c>
      <c r="F31" s="29">
        <f>FRA!F43</f>
        <v>0</v>
      </c>
      <c r="G31" s="29">
        <f>FRA!G43</f>
        <v>0</v>
      </c>
    </row>
    <row r="32" spans="1:7" x14ac:dyDescent="0.2">
      <c r="A32" s="28">
        <f>FRA!I44</f>
        <v>3</v>
      </c>
      <c r="B32" s="28">
        <f>FRA!A44</f>
        <v>14</v>
      </c>
      <c r="C32" s="28" t="str">
        <f>FRA!D44</f>
        <v>P1</v>
      </c>
      <c r="D32" s="29" t="str">
        <f>FRA!E44</f>
        <v>The fire doorsets protecting the staircases and cross corridor doors on all floors are in need of maintenance , due to some doors missing intumescent strips and cold smoke seals , missing and cracked fire glazing , excessive gaps , not closing fully , service penetrations with large holes around the door frames and generally in a poor state of repair . An urgent survey of fire doorsets is required , repair / replace where necessary.</v>
      </c>
      <c r="E32" s="28" t="e">
        <f>FRA!#REF!</f>
        <v>#REF!</v>
      </c>
      <c r="F32" s="29">
        <f>FRA!F44</f>
        <v>0</v>
      </c>
      <c r="G32" s="29">
        <f>FRA!G44</f>
        <v>0</v>
      </c>
    </row>
    <row r="33" spans="1:7" x14ac:dyDescent="0.2">
      <c r="A33" s="28">
        <f>FRA!I45</f>
        <v>4</v>
      </c>
      <c r="B33" s="28">
        <f>FRA!A45</f>
        <v>14</v>
      </c>
      <c r="C33" s="28" t="str">
        <f>FRA!D45</f>
        <v>P3</v>
      </c>
      <c r="D33" s="29" t="str">
        <f>FRA!E45</f>
        <v>There are holes in the wall of the electrical intake cupboard and the door of the ground floor cleaners cupboard these should be fire stopped by a third party accredited company and the fire door replaced with an fd30s door</v>
      </c>
      <c r="E33" s="28" t="e">
        <f>FRA!#REF!</f>
        <v>#REF!</v>
      </c>
      <c r="F33" s="29">
        <f>FRA!F45</f>
        <v>0</v>
      </c>
      <c r="G33" s="29">
        <f>FRA!G45</f>
        <v>0</v>
      </c>
    </row>
    <row r="34" spans="1:7" x14ac:dyDescent="0.2">
      <c r="A34" s="28">
        <f>FRA!I46</f>
        <v>5</v>
      </c>
      <c r="B34" s="28">
        <f>FRA!A46</f>
        <v>14</v>
      </c>
      <c r="C34" s="28" t="str">
        <f>FRA!D46</f>
        <v>P3</v>
      </c>
      <c r="D34" s="29" t="str">
        <f>FRA!E46</f>
        <v>Flat entrance doors to 1,10,12 are not FD30S doors and should be replaced with certified FD30S doorset by a UKAS accredited door manufacturer which should be fitted in accordance by a third party accredited fire door installer to BS8214 that should be provided with a valid installation certificate.</v>
      </c>
      <c r="E34" s="28" t="e">
        <f>FRA!#REF!</f>
        <v>#REF!</v>
      </c>
      <c r="F34" s="29">
        <f>FRA!F46</f>
        <v>0</v>
      </c>
      <c r="G34" s="29">
        <f>FRA!G46</f>
        <v>0</v>
      </c>
    </row>
    <row r="35" spans="1:7" x14ac:dyDescent="0.2">
      <c r="A35" s="28">
        <f>FRA!I47</f>
        <v>6</v>
      </c>
      <c r="B35" s="28">
        <f>FRA!A47</f>
        <v>14</v>
      </c>
      <c r="C35" s="28" t="str">
        <f>FRA!D47</f>
        <v>P1</v>
      </c>
      <c r="D35" s="29" t="str">
        <f>FRA!E47</f>
        <v xml:space="preserve">Bin chutes on all floors require new smoke seals.the 1st floor dust hopper is missing , repare, replace where necessary. </v>
      </c>
      <c r="E35" s="28" t="e">
        <f>FRA!#REF!</f>
        <v>#REF!</v>
      </c>
      <c r="F35" s="29">
        <f>FRA!F47</f>
        <v>0</v>
      </c>
      <c r="G35" s="29">
        <f>FRA!G47</f>
        <v>0</v>
      </c>
    </row>
    <row r="36" spans="1:7" x14ac:dyDescent="0.2">
      <c r="A36" s="28">
        <f>FRA!I48</f>
        <v>7</v>
      </c>
      <c r="B36" s="28">
        <f>FRA!A48</f>
        <v>14</v>
      </c>
      <c r="C36" s="28" t="str">
        <f>FRA!D48</f>
        <v>P3</v>
      </c>
      <c r="D36" s="29" t="str">
        <f>FRA!E48</f>
        <v>Fusible Link Shutter required on Dust Chute in ground floor Bin Room.</v>
      </c>
      <c r="E36" s="28" t="e">
        <f>FRA!#REF!</f>
        <v>#REF!</v>
      </c>
      <c r="F36" s="29">
        <f>FRA!F48</f>
        <v>0</v>
      </c>
      <c r="G36" s="29">
        <f>FRA!G48</f>
        <v>0</v>
      </c>
    </row>
    <row r="37" spans="1:7" x14ac:dyDescent="0.2">
      <c r="A37" s="28">
        <f>FRA!I49</f>
        <v>7</v>
      </c>
      <c r="B37" s="28">
        <f>FRA!A49</f>
        <v>14</v>
      </c>
      <c r="C37" s="28">
        <f>FRA!D49</f>
        <v>0</v>
      </c>
      <c r="D37" s="29">
        <f>FRA!E49</f>
        <v>0</v>
      </c>
      <c r="E37" s="28" t="e">
        <f>FRA!#REF!</f>
        <v>#REF!</v>
      </c>
      <c r="F37" s="29">
        <f>FRA!F49</f>
        <v>0</v>
      </c>
      <c r="G37" s="29">
        <f>FRA!G49</f>
        <v>0</v>
      </c>
    </row>
    <row r="38" spans="1:7" x14ac:dyDescent="0.2">
      <c r="A38" s="28">
        <f>FRA!I50</f>
        <v>7</v>
      </c>
      <c r="B38" s="28">
        <f>FRA!A50</f>
        <v>14</v>
      </c>
      <c r="C38" s="28">
        <f>FRA!D50</f>
        <v>0</v>
      </c>
      <c r="D38" s="29">
        <f>FRA!E50</f>
        <v>0</v>
      </c>
      <c r="E38" s="28" t="e">
        <f>FRA!#REF!</f>
        <v>#REF!</v>
      </c>
      <c r="F38" s="29">
        <f>FRA!F50</f>
        <v>0</v>
      </c>
      <c r="G38" s="29">
        <f>FRA!G50</f>
        <v>0</v>
      </c>
    </row>
    <row r="39" spans="1:7" x14ac:dyDescent="0.2">
      <c r="A39" s="28">
        <f>FRA!I51</f>
        <v>7</v>
      </c>
      <c r="B39" s="28">
        <f>FRA!A51</f>
        <v>14</v>
      </c>
      <c r="C39" s="28">
        <f>FRA!D51</f>
        <v>0</v>
      </c>
      <c r="D39" s="29">
        <f>FRA!E51</f>
        <v>0</v>
      </c>
      <c r="E39" s="28" t="e">
        <f>FRA!#REF!</f>
        <v>#REF!</v>
      </c>
      <c r="F39" s="29">
        <f>FRA!F51</f>
        <v>0</v>
      </c>
      <c r="G39" s="29">
        <f>FRA!G51</f>
        <v>0</v>
      </c>
    </row>
    <row r="40" spans="1:7" x14ac:dyDescent="0.2">
      <c r="A40" s="28">
        <f>FRA!I52</f>
        <v>7</v>
      </c>
      <c r="B40" s="28">
        <f>FRA!A52</f>
        <v>14</v>
      </c>
      <c r="C40" s="28">
        <f>FRA!D52</f>
        <v>0</v>
      </c>
      <c r="D40" s="29">
        <f>FRA!E52</f>
        <v>0</v>
      </c>
      <c r="E40" s="28" t="e">
        <f>FRA!#REF!</f>
        <v>#REF!</v>
      </c>
      <c r="F40" s="29">
        <f>FRA!F52</f>
        <v>0</v>
      </c>
      <c r="G40" s="29">
        <f>FRA!G52</f>
        <v>0</v>
      </c>
    </row>
    <row r="41" spans="1:7" x14ac:dyDescent="0.2">
      <c r="A41" s="28">
        <f>FRA!I53</f>
        <v>7</v>
      </c>
      <c r="B41" s="28">
        <f>FRA!A53</f>
        <v>15</v>
      </c>
      <c r="C41" s="28">
        <f>FRA!D53</f>
        <v>0</v>
      </c>
      <c r="D41" s="29" t="str">
        <f>FRA!E53</f>
        <v>2 protected staircases from all floors with ventilation provided by windows &amp; OVs. The staircase walls are solid brick construction and would withstand the passage of fire for at least 1 hour.</v>
      </c>
      <c r="E41" s="28" t="e">
        <f>FRA!#REF!</f>
        <v>#REF!</v>
      </c>
      <c r="F41" s="29">
        <f>FRA!F53</f>
        <v>0</v>
      </c>
      <c r="G41" s="29">
        <f>FRA!G53</f>
        <v>0</v>
      </c>
    </row>
    <row r="42" spans="1:7" x14ac:dyDescent="0.2">
      <c r="A42" s="28">
        <f>FRA!I54</f>
        <v>7</v>
      </c>
      <c r="B42" s="28">
        <f>FRA!A54</f>
        <v>15</v>
      </c>
      <c r="C42" s="28">
        <f>FRA!D54</f>
        <v>0</v>
      </c>
      <c r="D42" s="29">
        <f>FRA!E54</f>
        <v>0</v>
      </c>
      <c r="E42" s="28" t="e">
        <f>FRA!#REF!</f>
        <v>#REF!</v>
      </c>
      <c r="F42" s="29">
        <f>FRA!F54</f>
        <v>0</v>
      </c>
      <c r="G42" s="29">
        <f>FRA!G54</f>
        <v>0</v>
      </c>
    </row>
    <row r="43" spans="1:7" x14ac:dyDescent="0.2">
      <c r="A43" s="28">
        <f>FRA!I55</f>
        <v>7</v>
      </c>
      <c r="B43" s="28">
        <f>FRA!A55</f>
        <v>16</v>
      </c>
      <c r="C43" s="28">
        <f>FRA!D55</f>
        <v>0</v>
      </c>
      <c r="D43" s="29" t="str">
        <f>FRA!E55</f>
        <v>All escape routes lead to open air at ground level.</v>
      </c>
      <c r="E43" s="28" t="e">
        <f>FRA!#REF!</f>
        <v>#REF!</v>
      </c>
      <c r="F43" s="29">
        <f>FRA!F55</f>
        <v>0</v>
      </c>
      <c r="G43" s="29">
        <f>FRA!G55</f>
        <v>0</v>
      </c>
    </row>
    <row r="44" spans="1:7" x14ac:dyDescent="0.2">
      <c r="A44" s="28">
        <f>FRA!I56</f>
        <v>7</v>
      </c>
      <c r="B44" s="28">
        <f>FRA!A56</f>
        <v>16</v>
      </c>
      <c r="C44" s="28">
        <f>FRA!D56</f>
        <v>0</v>
      </c>
      <c r="D44" s="29">
        <f>FRA!E56</f>
        <v>0</v>
      </c>
      <c r="E44" s="28" t="e">
        <f>FRA!#REF!</f>
        <v>#REF!</v>
      </c>
      <c r="F44" s="29">
        <f>FRA!F56</f>
        <v>0</v>
      </c>
      <c r="G44" s="29">
        <f>FRA!G56</f>
        <v>0</v>
      </c>
    </row>
    <row r="45" spans="1:7" x14ac:dyDescent="0.2">
      <c r="A45" s="28">
        <f>FRA!I57</f>
        <v>7</v>
      </c>
      <c r="B45" s="28">
        <f>FRA!A57</f>
        <v>17</v>
      </c>
      <c r="C45" s="28">
        <f>FRA!D57</f>
        <v>0</v>
      </c>
      <c r="D45" s="29" t="str">
        <f>FRA!E57</f>
        <v>Cross corridor fire doors provided on all floors</v>
      </c>
      <c r="E45" s="28" t="e">
        <f>FRA!#REF!</f>
        <v>#REF!</v>
      </c>
      <c r="F45" s="29">
        <f>FRA!F57</f>
        <v>0</v>
      </c>
      <c r="G45" s="29">
        <f>FRA!G57</f>
        <v>0</v>
      </c>
    </row>
    <row r="46" spans="1:7" x14ac:dyDescent="0.2">
      <c r="A46" s="28">
        <f>FRA!I58</f>
        <v>7</v>
      </c>
      <c r="B46" s="28">
        <f>FRA!A58</f>
        <v>17</v>
      </c>
      <c r="C46" s="28">
        <f>FRA!D58</f>
        <v>0</v>
      </c>
      <c r="D46" s="29">
        <f>FRA!E58</f>
        <v>0</v>
      </c>
      <c r="E46" s="28" t="e">
        <f>FRA!#REF!</f>
        <v>#REF!</v>
      </c>
      <c r="F46" s="29">
        <f>FRA!F58</f>
        <v>0</v>
      </c>
      <c r="G46" s="29">
        <f>FRA!G58</f>
        <v>0</v>
      </c>
    </row>
    <row r="47" spans="1:7" x14ac:dyDescent="0.2">
      <c r="A47" s="28">
        <f>FRA!I59</f>
        <v>8</v>
      </c>
      <c r="B47" s="28">
        <f>FRA!A59</f>
        <v>18</v>
      </c>
      <c r="C47" s="28" t="str">
        <f>FRA!D59</f>
        <v>P3</v>
      </c>
      <c r="D47" s="29" t="str">
        <f>FRA!E59</f>
        <v>The stair edges are not visually adequately contrasted and it is recommended that every stair nosing should be highlighted with a minimum of a 25mm strip (if photoluminescent) or 50mm (if plain white or yellow) across the length of the front part of the step in order to achieve the required level of light reflectance +30 (LRV) (it should be noted that during darkened lighting conditions there will be a detrimental effect on the LRV with non photoluminescent stair treads). Consideration should be given to fitting Photoluminescent stair nosings and a way guidance system, which would remove the requirement for electrical emergency lighting. 
The nosing must have a suitable slip resistance to prevent slips, trips and falls which should be greater than a PTV of 36.</v>
      </c>
      <c r="E47" s="28" t="e">
        <f>FRA!#REF!</f>
        <v>#REF!</v>
      </c>
      <c r="F47" s="29">
        <f>FRA!F59</f>
        <v>0</v>
      </c>
      <c r="G47" s="29">
        <f>FRA!G59</f>
        <v>0</v>
      </c>
    </row>
    <row r="48" spans="1:7" x14ac:dyDescent="0.2">
      <c r="A48" s="28">
        <f>FRA!I60</f>
        <v>8</v>
      </c>
      <c r="B48" s="28">
        <f>FRA!A60</f>
        <v>18</v>
      </c>
      <c r="C48" s="28">
        <f>FRA!D60</f>
        <v>0</v>
      </c>
      <c r="D48" s="29">
        <f>FRA!E60</f>
        <v>0</v>
      </c>
      <c r="E48" s="28" t="e">
        <f>FRA!#REF!</f>
        <v>#REF!</v>
      </c>
      <c r="F48" s="29">
        <f>FRA!F60</f>
        <v>0</v>
      </c>
      <c r="G48" s="29">
        <f>FRA!G60</f>
        <v>0</v>
      </c>
    </row>
    <row r="49" spans="1:7" x14ac:dyDescent="0.2">
      <c r="A49" s="28">
        <f>FRA!I61</f>
        <v>9</v>
      </c>
      <c r="B49" s="28">
        <f>FRA!A61</f>
        <v>19</v>
      </c>
      <c r="C49" s="28" t="str">
        <f>FRA!D61</f>
        <v>P3</v>
      </c>
      <c r="D49" s="29" t="str">
        <f>FRA!E61</f>
        <v xml:space="preserve">All stair nosings should be easily identifiable to visually impaired and blind persons as a matter of duty of care and should achieve the Light Reflectance Values as set out in ADM (a LRV of +30) particularly as this staircase is the main means of escape in the event of fire. </v>
      </c>
      <c r="E49" s="28" t="e">
        <f>FRA!#REF!</f>
        <v>#REF!</v>
      </c>
      <c r="F49" s="29">
        <f>FRA!F61</f>
        <v>0</v>
      </c>
      <c r="G49" s="29">
        <f>FRA!G61</f>
        <v>0</v>
      </c>
    </row>
    <row r="50" spans="1:7" x14ac:dyDescent="0.2">
      <c r="A50" s="28">
        <f>FRA!I62</f>
        <v>9</v>
      </c>
      <c r="B50" s="28">
        <f>FRA!A62</f>
        <v>19</v>
      </c>
      <c r="C50" s="28">
        <f>FRA!D62</f>
        <v>0</v>
      </c>
      <c r="D50" s="29">
        <f>FRA!E62</f>
        <v>0</v>
      </c>
      <c r="E50" s="28" t="e">
        <f>FRA!#REF!</f>
        <v>#REF!</v>
      </c>
      <c r="F50" s="29">
        <f>FRA!F62</f>
        <v>0</v>
      </c>
      <c r="G50" s="29">
        <f>FRA!G62</f>
        <v>0</v>
      </c>
    </row>
    <row r="51" spans="1:7" x14ac:dyDescent="0.2">
      <c r="A51" s="28">
        <f>FRA!I63</f>
        <v>9</v>
      </c>
      <c r="B51" s="28">
        <v>0</v>
      </c>
      <c r="C51" s="28">
        <v>0</v>
      </c>
      <c r="D51" s="29">
        <v>0</v>
      </c>
      <c r="E51" s="28" t="e">
        <f>FRA!#REF!</f>
        <v>#REF!</v>
      </c>
      <c r="F51" s="29">
        <f>FRA!F63</f>
        <v>0</v>
      </c>
      <c r="G51" s="29">
        <f>FRA!G63</f>
        <v>0</v>
      </c>
    </row>
    <row r="52" spans="1:7" x14ac:dyDescent="0.2">
      <c r="A52" s="28">
        <f>FRA!I64</f>
        <v>10</v>
      </c>
      <c r="B52" s="42">
        <f>FRA!A64</f>
        <v>20</v>
      </c>
      <c r="C52" s="28" t="str">
        <f>FRA!D64</f>
        <v>P1</v>
      </c>
      <c r="D52" s="29" t="str">
        <f>FRA!E64</f>
        <v>There emergency lighting fitted in this building is only partial and does not comply with current guidance It is therefore recommended that a low level emergency escape lighting system is fitted throughout the premises, including low level signage (Rule 43 recommendation). Consideration should be given to fitting a photoluminescent safety way guidance system which should be fitted in accordance to Clause 7 of BS ISO16069:2017 this can be fitted instead of electrically powered systems as stated within CIBSE Fire Guide E paragraph 7.8.4. which in turn will satisfy the requirements of Article14(2)(h) of the RRFSO.</v>
      </c>
      <c r="E52" s="28" t="e">
        <f>FRA!#REF!</f>
        <v>#REF!</v>
      </c>
      <c r="F52" s="29">
        <f>FRA!F64</f>
        <v>0</v>
      </c>
      <c r="G52" s="29">
        <f>FRA!G64</f>
        <v>0</v>
      </c>
    </row>
    <row r="53" spans="1:7" x14ac:dyDescent="0.2">
      <c r="A53" s="28">
        <f>FRA!I65</f>
        <v>10</v>
      </c>
      <c r="B53" s="43">
        <f>FRA!A65</f>
        <v>20</v>
      </c>
      <c r="C53" s="28">
        <f>FRA!D65</f>
        <v>0</v>
      </c>
      <c r="D53" s="29">
        <f>FRA!E65</f>
        <v>0</v>
      </c>
      <c r="E53" s="28" t="e">
        <f>FRA!#REF!</f>
        <v>#REF!</v>
      </c>
      <c r="F53" s="29">
        <f>FRA!F65</f>
        <v>0</v>
      </c>
      <c r="G53" s="29">
        <f>FRA!G65</f>
        <v>0</v>
      </c>
    </row>
    <row r="54" spans="1:7" x14ac:dyDescent="0.2">
      <c r="A54" s="28">
        <f>FRA!I66</f>
        <v>11</v>
      </c>
      <c r="B54" s="43">
        <f>FRA!A66</f>
        <v>21</v>
      </c>
      <c r="C54" s="28" t="str">
        <f>FRA!D66</f>
        <v>P4</v>
      </c>
      <c r="D54" s="29" t="str">
        <f>FRA!E66</f>
        <v>The emergency lights that have been installed appear to be in good order however this cannot be guaranteed as there is no evidence of any test records or test certificate.</v>
      </c>
      <c r="E54" s="28" t="e">
        <f>FRA!#REF!</f>
        <v>#REF!</v>
      </c>
      <c r="F54" s="29">
        <f>FRA!F66</f>
        <v>0</v>
      </c>
      <c r="G54" s="29">
        <f>FRA!G66</f>
        <v>0</v>
      </c>
    </row>
    <row r="55" spans="1:7" x14ac:dyDescent="0.2">
      <c r="A55" s="28">
        <f>FRA!I67</f>
        <v>11</v>
      </c>
      <c r="B55" s="43">
        <f>FRA!A67</f>
        <v>21</v>
      </c>
      <c r="C55" s="28">
        <f>FRA!D67</f>
        <v>0</v>
      </c>
      <c r="D55" s="29">
        <f>FRA!E67</f>
        <v>0</v>
      </c>
      <c r="E55" s="28" t="e">
        <f>FRA!#REF!</f>
        <v>#REF!</v>
      </c>
      <c r="F55" s="29">
        <f>FRA!F67</f>
        <v>0</v>
      </c>
      <c r="G55" s="29">
        <f>FRA!G67</f>
        <v>0</v>
      </c>
    </row>
    <row r="56" spans="1:7" x14ac:dyDescent="0.2">
      <c r="A56" s="28">
        <f>FRA!I68</f>
        <v>11</v>
      </c>
      <c r="B56" s="28">
        <v>0</v>
      </c>
      <c r="C56" s="28">
        <v>0</v>
      </c>
      <c r="D56" s="29">
        <v>0</v>
      </c>
      <c r="E56" s="28" t="e">
        <f>FRA!#REF!</f>
        <v>#REF!</v>
      </c>
      <c r="F56" s="29">
        <f>FRA!F68</f>
        <v>0</v>
      </c>
      <c r="G56" s="29">
        <f>FRA!G68</f>
        <v>0</v>
      </c>
    </row>
    <row r="57" spans="1:7" x14ac:dyDescent="0.2">
      <c r="A57" s="28">
        <f>FRA!I69</f>
        <v>11</v>
      </c>
      <c r="B57" s="42">
        <f>FRA!A69</f>
        <v>22</v>
      </c>
      <c r="C57" s="28">
        <f>FRA!D69</f>
        <v>0</v>
      </c>
      <c r="D57" s="29" t="str">
        <f>FRA!E69</f>
        <v xml:space="preserve">Fire Action Notices are displayed </v>
      </c>
      <c r="E57" s="28" t="e">
        <f>FRA!#REF!</f>
        <v>#REF!</v>
      </c>
      <c r="F57" s="29">
        <f>FRA!F69</f>
        <v>0</v>
      </c>
      <c r="G57" s="29">
        <f>FRA!G69</f>
        <v>0</v>
      </c>
    </row>
    <row r="58" spans="1:7" x14ac:dyDescent="0.2">
      <c r="A58" s="28">
        <f>FRA!I70</f>
        <v>11</v>
      </c>
      <c r="B58" s="43">
        <f>FRA!A70</f>
        <v>22</v>
      </c>
      <c r="C58" s="28">
        <f>FRA!D70</f>
        <v>0</v>
      </c>
      <c r="D58" s="29">
        <f>FRA!E70</f>
        <v>0</v>
      </c>
      <c r="E58" s="28" t="e">
        <f>FRA!#REF!</f>
        <v>#REF!</v>
      </c>
      <c r="F58" s="29">
        <f>FRA!F70</f>
        <v>0</v>
      </c>
      <c r="G58" s="29">
        <f>FRA!G70</f>
        <v>0</v>
      </c>
    </row>
    <row r="59" spans="1:7" x14ac:dyDescent="0.2">
      <c r="A59" s="28">
        <f>FRA!I71</f>
        <v>11</v>
      </c>
      <c r="B59" s="43">
        <f>FRA!A71</f>
        <v>22</v>
      </c>
      <c r="C59" s="28">
        <f>FRA!D71</f>
        <v>0</v>
      </c>
      <c r="D59" s="29">
        <f>FRA!E71</f>
        <v>0</v>
      </c>
      <c r="E59" s="28" t="e">
        <f>FRA!#REF!</f>
        <v>#REF!</v>
      </c>
      <c r="F59" s="29">
        <f>FRA!F71</f>
        <v>0</v>
      </c>
      <c r="G59" s="29">
        <f>FRA!G71</f>
        <v>0</v>
      </c>
    </row>
    <row r="60" spans="1:7" x14ac:dyDescent="0.2">
      <c r="A60" s="28">
        <f>FRA!I72</f>
        <v>11</v>
      </c>
      <c r="B60" s="43">
        <f>FRA!A72</f>
        <v>22</v>
      </c>
      <c r="C60" s="28">
        <f>FRA!D72</f>
        <v>0</v>
      </c>
      <c r="D60" s="29">
        <f>FRA!E72</f>
        <v>0</v>
      </c>
      <c r="E60" s="28" t="e">
        <f>FRA!#REF!</f>
        <v>#REF!</v>
      </c>
      <c r="F60" s="29">
        <f>FRA!F72</f>
        <v>0</v>
      </c>
      <c r="G60" s="29">
        <f>FRA!G72</f>
        <v>0</v>
      </c>
    </row>
    <row r="61" spans="1:7" x14ac:dyDescent="0.2">
      <c r="A61" s="28">
        <f>FRA!I73</f>
        <v>11</v>
      </c>
      <c r="B61" s="43">
        <f>FRA!A73</f>
        <v>22</v>
      </c>
      <c r="C61" s="28">
        <f>FRA!D73</f>
        <v>0</v>
      </c>
      <c r="D61" s="29">
        <f>FRA!E73</f>
        <v>0</v>
      </c>
      <c r="E61" s="28" t="e">
        <f>FRA!#REF!</f>
        <v>#REF!</v>
      </c>
      <c r="F61" s="29">
        <f>FRA!F73</f>
        <v>0</v>
      </c>
      <c r="G61" s="29">
        <f>FRA!G73</f>
        <v>0</v>
      </c>
    </row>
    <row r="62" spans="1:7" x14ac:dyDescent="0.2">
      <c r="A62" s="28">
        <f>FRA!I74</f>
        <v>11</v>
      </c>
      <c r="B62" s="43">
        <f>FRA!A74</f>
        <v>22</v>
      </c>
      <c r="C62" s="28">
        <f>FRA!D74</f>
        <v>0</v>
      </c>
      <c r="D62" s="29">
        <f>FRA!E74</f>
        <v>0</v>
      </c>
      <c r="E62" s="28" t="e">
        <f>FRA!#REF!</f>
        <v>#REF!</v>
      </c>
      <c r="F62" s="29">
        <f>FRA!F74</f>
        <v>0</v>
      </c>
      <c r="G62" s="29">
        <f>FRA!G74</f>
        <v>0</v>
      </c>
    </row>
    <row r="63" spans="1:7" x14ac:dyDescent="0.2">
      <c r="A63" s="28">
        <f>FRA!I75</f>
        <v>11</v>
      </c>
      <c r="B63" s="28">
        <f>FRA!A75</f>
        <v>23</v>
      </c>
      <c r="C63" s="28">
        <f>FRA!D75</f>
        <v>0</v>
      </c>
      <c r="D63" s="29" t="str">
        <f>FRA!E75</f>
        <v>Where fitted</v>
      </c>
      <c r="E63" s="28" t="e">
        <f>FRA!#REF!</f>
        <v>#REF!</v>
      </c>
      <c r="F63" s="29">
        <f>FRA!F75</f>
        <v>0</v>
      </c>
      <c r="G63" s="29">
        <f>FRA!G75</f>
        <v>0</v>
      </c>
    </row>
    <row r="64" spans="1:7" x14ac:dyDescent="0.2">
      <c r="A64" s="28">
        <f>FRA!I76</f>
        <v>11</v>
      </c>
      <c r="B64" s="28">
        <f>FRA!A76</f>
        <v>23</v>
      </c>
      <c r="C64" s="28">
        <f>FRA!D76</f>
        <v>0</v>
      </c>
      <c r="D64" s="29">
        <f>FRA!E76</f>
        <v>0</v>
      </c>
      <c r="E64" s="28" t="e">
        <f>FRA!#REF!</f>
        <v>#REF!</v>
      </c>
      <c r="F64" s="29">
        <f>FRA!F76</f>
        <v>0</v>
      </c>
      <c r="G64" s="29">
        <f>FRA!G76</f>
        <v>0</v>
      </c>
    </row>
    <row r="65" spans="1:7" x14ac:dyDescent="0.2">
      <c r="A65" s="28">
        <f>FRA!I77</f>
        <v>11</v>
      </c>
      <c r="B65" s="28">
        <v>0</v>
      </c>
      <c r="C65" s="28">
        <v>0</v>
      </c>
      <c r="D65" s="29">
        <v>0</v>
      </c>
      <c r="E65" s="28" t="e">
        <f>FRA!#REF!</f>
        <v>#REF!</v>
      </c>
      <c r="F65" s="29">
        <f>FRA!F77</f>
        <v>0</v>
      </c>
      <c r="G65" s="29">
        <f>FRA!G77</f>
        <v>0</v>
      </c>
    </row>
    <row r="66" spans="1:7" x14ac:dyDescent="0.2">
      <c r="A66" s="28">
        <f>FRA!I78</f>
        <v>11</v>
      </c>
      <c r="B66" s="42">
        <f>FRA!A78</f>
        <v>24</v>
      </c>
      <c r="C66" s="28">
        <f>FRA!D78</f>
        <v>0</v>
      </c>
      <c r="D66" s="29" t="str">
        <f>FRA!E78</f>
        <v>There is currently no fire alarm fitted to the communal space. It is not deemed necessary to fit a communal fire alarm.</v>
      </c>
      <c r="E66" s="28" t="e">
        <f>FRA!#REF!</f>
        <v>#REF!</v>
      </c>
      <c r="F66" s="29">
        <f>FRA!F78</f>
        <v>0</v>
      </c>
      <c r="G66" s="29">
        <f>FRA!G78</f>
        <v>0</v>
      </c>
    </row>
    <row r="67" spans="1:7" x14ac:dyDescent="0.2">
      <c r="A67" s="28">
        <f>FRA!I79</f>
        <v>11</v>
      </c>
      <c r="B67" s="43">
        <f>FRA!A79</f>
        <v>24</v>
      </c>
      <c r="C67" s="28">
        <f>FRA!D79</f>
        <v>0</v>
      </c>
      <c r="D67" s="29">
        <f>FRA!E79</f>
        <v>0</v>
      </c>
      <c r="E67" s="28" t="e">
        <f>FRA!#REF!</f>
        <v>#REF!</v>
      </c>
      <c r="F67" s="29">
        <f>FRA!F79</f>
        <v>0</v>
      </c>
      <c r="G67" s="29">
        <f>FRA!G79</f>
        <v>0</v>
      </c>
    </row>
    <row r="68" spans="1:7" x14ac:dyDescent="0.2">
      <c r="A68" s="28">
        <f>FRA!I80</f>
        <v>12</v>
      </c>
      <c r="B68" s="43">
        <f>FRA!A80</f>
        <v>25</v>
      </c>
      <c r="C68" s="28" t="str">
        <f>FRA!D80</f>
        <v>P3</v>
      </c>
      <c r="D68" s="29" t="str">
        <f>FRA!E80</f>
        <v xml:space="preserve">In accordance with Article 13 of the RRFSO it is deemed that adequate protection is provided if the flats have an LD2 system (this would include all bedrooms).
It was unknown at the time of the survey if all flats have been fitted with LD2. 
Reference BS5839-6:2013 Clause 4, 7, 8, 9 and Annex A.
As the compartmentation cannot be fully guaranteed within this type of building all flats should be equipped with an LD2 detection system this way if smoke percolates from flat to flat all residents will be alerted.
</v>
      </c>
      <c r="E68" s="28" t="e">
        <f>FRA!#REF!</f>
        <v>#REF!</v>
      </c>
      <c r="F68" s="29">
        <f>FRA!F80</f>
        <v>0</v>
      </c>
      <c r="G68" s="29">
        <f>FRA!G80</f>
        <v>0</v>
      </c>
    </row>
    <row r="69" spans="1:7" x14ac:dyDescent="0.2">
      <c r="A69" s="28">
        <f>FRA!I81</f>
        <v>12</v>
      </c>
      <c r="B69" s="43">
        <f>FRA!A81</f>
        <v>25</v>
      </c>
      <c r="C69" s="28">
        <f>FRA!D81</f>
        <v>0</v>
      </c>
      <c r="D69" s="29">
        <f>FRA!E81</f>
        <v>0</v>
      </c>
      <c r="E69" s="28" t="e">
        <f>FRA!#REF!</f>
        <v>#REF!</v>
      </c>
      <c r="F69" s="29">
        <f>FRA!F81</f>
        <v>0</v>
      </c>
      <c r="G69" s="29">
        <f>FRA!G81</f>
        <v>0</v>
      </c>
    </row>
    <row r="70" spans="1:7" x14ac:dyDescent="0.2">
      <c r="A70" s="28">
        <f>FRA!I82</f>
        <v>12</v>
      </c>
      <c r="B70" s="43">
        <f>FRA!A82</f>
        <v>26</v>
      </c>
      <c r="C70" s="28">
        <f>FRA!D82</f>
        <v>0</v>
      </c>
      <c r="D70" s="29" t="str">
        <f>FRA!E82</f>
        <v>None installed</v>
      </c>
      <c r="E70" s="28" t="e">
        <f>FRA!#REF!</f>
        <v>#REF!</v>
      </c>
      <c r="F70" s="29">
        <f>FRA!F82</f>
        <v>0</v>
      </c>
      <c r="G70" s="29">
        <f>FRA!G82</f>
        <v>0</v>
      </c>
    </row>
    <row r="71" spans="1:7" x14ac:dyDescent="0.2">
      <c r="A71" s="28">
        <f>FRA!I83</f>
        <v>12</v>
      </c>
      <c r="B71" s="43">
        <f>FRA!A83</f>
        <v>26</v>
      </c>
      <c r="C71" s="28">
        <f>FRA!D83</f>
        <v>0</v>
      </c>
      <c r="D71" s="29">
        <f>FRA!E83</f>
        <v>0</v>
      </c>
      <c r="E71" s="28" t="e">
        <f>FRA!#REF!</f>
        <v>#REF!</v>
      </c>
      <c r="F71" s="29">
        <f>FRA!F83</f>
        <v>0</v>
      </c>
      <c r="G71" s="29">
        <f>FRA!G83</f>
        <v>0</v>
      </c>
    </row>
    <row r="72" spans="1:7" x14ac:dyDescent="0.2">
      <c r="A72" s="28">
        <f>FRA!I84</f>
        <v>12</v>
      </c>
      <c r="B72" s="28">
        <v>0</v>
      </c>
      <c r="C72" s="28">
        <v>0</v>
      </c>
      <c r="D72" s="29">
        <v>0</v>
      </c>
      <c r="E72" s="28" t="e">
        <f>FRA!#REF!</f>
        <v>#REF!</v>
      </c>
      <c r="F72" s="29">
        <f>FRA!F84</f>
        <v>0</v>
      </c>
      <c r="G72" s="29">
        <f>FRA!G84</f>
        <v>0</v>
      </c>
    </row>
    <row r="73" spans="1:7" x14ac:dyDescent="0.2">
      <c r="A73" s="28">
        <f>FRA!I85</f>
        <v>13</v>
      </c>
      <c r="B73" s="42">
        <f>FRA!A85</f>
        <v>27</v>
      </c>
      <c r="C73" s="28" t="str">
        <f>FRA!D85</f>
        <v>P3</v>
      </c>
      <c r="D73" s="29" t="str">
        <f>FRA!E85</f>
        <v>The building has internal stacks and therefore we would recommend that a sample survey of 2 or more flats is carried out to ensure that the compartmentation levels between flats is adequate. In addition, all service ducts on the ceilings from all flats require further investigation to confirm compartmentation levels.</v>
      </c>
      <c r="E73" s="28" t="e">
        <f>FRA!#REF!</f>
        <v>#REF!</v>
      </c>
      <c r="F73" s="29">
        <f>FRA!F85</f>
        <v>0</v>
      </c>
      <c r="G73" s="29">
        <f>FRA!G85</f>
        <v>0</v>
      </c>
    </row>
    <row r="74" spans="1:7" x14ac:dyDescent="0.2">
      <c r="A74" s="28">
        <f>FRA!I86</f>
        <v>14</v>
      </c>
      <c r="B74" s="43">
        <f>FRA!A86</f>
        <v>27</v>
      </c>
      <c r="C74" s="28" t="str">
        <f>FRA!D86</f>
        <v>P1</v>
      </c>
      <c r="D74" s="29" t="str">
        <f>FRA!E86</f>
        <v xml:space="preserve">Fire risk assessment is required from ground floor health centre, to establish that the compartmentation between purpose groups is adequate. </v>
      </c>
      <c r="E74" s="28" t="e">
        <f>FRA!#REF!</f>
        <v>#REF!</v>
      </c>
      <c r="F74" s="29">
        <f>FRA!F86</f>
        <v>0</v>
      </c>
      <c r="G74" s="29">
        <f>FRA!G86</f>
        <v>0</v>
      </c>
    </row>
    <row r="75" spans="1:7" x14ac:dyDescent="0.2">
      <c r="A75" s="28">
        <f>FRA!I87</f>
        <v>15</v>
      </c>
      <c r="B75" s="43">
        <f>FRA!A87</f>
        <v>27</v>
      </c>
      <c r="C75" s="28" t="str">
        <f>FRA!D87</f>
        <v>P3</v>
      </c>
      <c r="D75" s="29" t="str">
        <f>FRA!E87</f>
        <v>It is recommended that a roof void survey should be carried out.</v>
      </c>
      <c r="E75" s="28" t="e">
        <f>FRA!#REF!</f>
        <v>#REF!</v>
      </c>
      <c r="F75" s="29">
        <f>FRA!F87</f>
        <v>0</v>
      </c>
      <c r="G75" s="29">
        <f>FRA!G87</f>
        <v>0</v>
      </c>
    </row>
    <row r="76" spans="1:7" x14ac:dyDescent="0.2">
      <c r="A76" s="28">
        <f>FRA!I88</f>
        <v>15</v>
      </c>
      <c r="B76" s="43">
        <f>FRA!A88</f>
        <v>27</v>
      </c>
      <c r="C76" s="28">
        <f>FRA!D88</f>
        <v>0</v>
      </c>
      <c r="D76" s="29">
        <f>FRA!E88</f>
        <v>0</v>
      </c>
      <c r="E76" s="28" t="e">
        <f>FRA!#REF!</f>
        <v>#REF!</v>
      </c>
      <c r="F76" s="29">
        <f>FRA!F88</f>
        <v>0</v>
      </c>
      <c r="G76" s="29">
        <f>FRA!G88</f>
        <v>0</v>
      </c>
    </row>
    <row r="77" spans="1:7" x14ac:dyDescent="0.2">
      <c r="A77" s="28">
        <f>FRA!I89</f>
        <v>15</v>
      </c>
      <c r="B77" s="43">
        <f>FRA!A89</f>
        <v>27</v>
      </c>
      <c r="C77" s="28">
        <f>FRA!D89</f>
        <v>0</v>
      </c>
      <c r="D77" s="29">
        <f>FRA!E89</f>
        <v>0</v>
      </c>
      <c r="E77" s="28" t="e">
        <f>FRA!#REF!</f>
        <v>#REF!</v>
      </c>
      <c r="F77" s="29">
        <f>FRA!F89</f>
        <v>0</v>
      </c>
      <c r="G77" s="29">
        <f>FRA!G89</f>
        <v>0</v>
      </c>
    </row>
    <row r="78" spans="1:7" x14ac:dyDescent="0.2">
      <c r="A78" s="28">
        <f>FRA!I90</f>
        <v>16</v>
      </c>
      <c r="B78" s="28">
        <f>FRA!A90</f>
        <v>28</v>
      </c>
      <c r="C78" s="28" t="str">
        <f>FRA!D90</f>
        <v>P3</v>
      </c>
      <c r="D78" s="29" t="str">
        <f>FRA!E90</f>
        <v>Confirmation required that paint is Class 0. If not then provide a class 0 system for all communal parts.</v>
      </c>
      <c r="E78" s="28" t="e">
        <f>FRA!#REF!</f>
        <v>#REF!</v>
      </c>
      <c r="F78" s="29">
        <f>FRA!F90</f>
        <v>0</v>
      </c>
      <c r="G78" s="29">
        <f>FRA!G90</f>
        <v>0</v>
      </c>
    </row>
    <row r="79" spans="1:7" x14ac:dyDescent="0.2">
      <c r="A79" s="28">
        <f>FRA!I91</f>
        <v>16</v>
      </c>
      <c r="B79" s="28">
        <f>FRA!A91</f>
        <v>28</v>
      </c>
      <c r="C79" s="28">
        <f>FRA!D91</f>
        <v>0</v>
      </c>
      <c r="D79" s="29">
        <f>FRA!E91</f>
        <v>0</v>
      </c>
      <c r="E79" s="28" t="e">
        <f>FRA!#REF!</f>
        <v>#REF!</v>
      </c>
      <c r="F79" s="29">
        <f>FRA!F91</f>
        <v>0</v>
      </c>
      <c r="G79" s="29">
        <f>FRA!G91</f>
        <v>0</v>
      </c>
    </row>
    <row r="80" spans="1:7" x14ac:dyDescent="0.2">
      <c r="A80" s="28">
        <f>FRA!I92</f>
        <v>17</v>
      </c>
      <c r="B80" s="28">
        <f>FRA!A92</f>
        <v>29</v>
      </c>
      <c r="C80" s="28" t="str">
        <f>FRA!D92</f>
        <v>P3</v>
      </c>
      <c r="D80" s="29" t="str">
        <f>FRA!E92</f>
        <v xml:space="preserve"> internal surveys required to ascertain if there are kitchen or bathroom vents that pass from flat to flat that require dampers</v>
      </c>
      <c r="E80" s="28" t="e">
        <f>FRA!#REF!</f>
        <v>#REF!</v>
      </c>
      <c r="F80" s="29">
        <f>FRA!F92</f>
        <v>0</v>
      </c>
      <c r="G80" s="29">
        <f>FRA!G92</f>
        <v>0</v>
      </c>
    </row>
    <row r="81" spans="1:7" x14ac:dyDescent="0.2">
      <c r="A81" s="28">
        <f>FRA!I93</f>
        <v>17</v>
      </c>
      <c r="B81" s="28">
        <f>FRA!A93</f>
        <v>29</v>
      </c>
      <c r="C81" s="28">
        <f>FRA!D93</f>
        <v>0</v>
      </c>
      <c r="D81" s="29">
        <f>FRA!E93</f>
        <v>0</v>
      </c>
      <c r="E81" s="28" t="e">
        <f>FRA!#REF!</f>
        <v>#REF!</v>
      </c>
      <c r="F81" s="29">
        <f>FRA!F93</f>
        <v>0</v>
      </c>
      <c r="G81" s="29">
        <f>FRA!G93</f>
        <v>0</v>
      </c>
    </row>
    <row r="82" spans="1:7" x14ac:dyDescent="0.2">
      <c r="A82" s="28">
        <f>FRA!I94</f>
        <v>17</v>
      </c>
      <c r="B82" s="28">
        <v>0</v>
      </c>
      <c r="C82" s="28">
        <v>0</v>
      </c>
      <c r="D82" s="29">
        <v>0</v>
      </c>
      <c r="E82" s="28" t="e">
        <f>FRA!#REF!</f>
        <v>#REF!</v>
      </c>
      <c r="F82" s="29">
        <f>FRA!F94</f>
        <v>0</v>
      </c>
      <c r="G82" s="29">
        <f>FRA!G94</f>
        <v>0</v>
      </c>
    </row>
    <row r="83" spans="1:7" x14ac:dyDescent="0.2">
      <c r="A83" s="28">
        <f>FRA!I95</f>
        <v>17</v>
      </c>
      <c r="B83" s="42">
        <f>FRA!A95</f>
        <v>30</v>
      </c>
      <c r="C83" s="28">
        <f>FRA!D95</f>
        <v>0</v>
      </c>
      <c r="D83" s="29" t="str">
        <f>FRA!E95</f>
        <v xml:space="preserve">The communal areas should be sterile areas and as such it is considered that fire extinguishers are not required. It should be noted that fire extinguishers would only be for the use of trained staff.
</v>
      </c>
      <c r="E83" s="28" t="e">
        <f>FRA!#REF!</f>
        <v>#REF!</v>
      </c>
      <c r="F83" s="29">
        <f>FRA!F95</f>
        <v>0</v>
      </c>
      <c r="G83" s="29">
        <f>FRA!G95</f>
        <v>0</v>
      </c>
    </row>
    <row r="84" spans="1:7" x14ac:dyDescent="0.2">
      <c r="A84" s="28">
        <f>FRA!I96</f>
        <v>17</v>
      </c>
      <c r="B84" s="43">
        <f>FRA!A96</f>
        <v>30</v>
      </c>
      <c r="C84" s="28">
        <f>FRA!D96</f>
        <v>0</v>
      </c>
      <c r="D84" s="29">
        <f>FRA!E96</f>
        <v>0</v>
      </c>
      <c r="E84" s="28" t="e">
        <f>FRA!#REF!</f>
        <v>#REF!</v>
      </c>
      <c r="F84" s="29">
        <f>FRA!F96</f>
        <v>0</v>
      </c>
      <c r="G84" s="29">
        <f>FRA!G96</f>
        <v>0</v>
      </c>
    </row>
    <row r="85" spans="1:7" x14ac:dyDescent="0.2">
      <c r="A85" s="28">
        <f>FRA!I97</f>
        <v>17</v>
      </c>
      <c r="B85" s="43">
        <f>FRA!A97</f>
        <v>31</v>
      </c>
      <c r="C85" s="28">
        <f>FRA!D97</f>
        <v>0</v>
      </c>
      <c r="D85" s="29" t="str">
        <f>FRA!E97</f>
        <v>None installed</v>
      </c>
      <c r="E85" s="28" t="e">
        <f>FRA!#REF!</f>
        <v>#REF!</v>
      </c>
      <c r="F85" s="29">
        <f>FRA!F97</f>
        <v>0</v>
      </c>
      <c r="G85" s="29">
        <f>FRA!G97</f>
        <v>0</v>
      </c>
    </row>
    <row r="86" spans="1:7" x14ac:dyDescent="0.2">
      <c r="A86" s="28">
        <f>FRA!I98</f>
        <v>17</v>
      </c>
      <c r="B86" s="43">
        <f>FRA!A98</f>
        <v>31</v>
      </c>
      <c r="C86" s="28">
        <f>FRA!D98</f>
        <v>0</v>
      </c>
      <c r="D86" s="29">
        <f>FRA!E98</f>
        <v>0</v>
      </c>
      <c r="E86" s="28" t="e">
        <f>FRA!#REF!</f>
        <v>#REF!</v>
      </c>
      <c r="F86" s="29">
        <f>FRA!F98</f>
        <v>0</v>
      </c>
      <c r="G86" s="29">
        <f>FRA!G98</f>
        <v>0</v>
      </c>
    </row>
    <row r="87" spans="1:7" x14ac:dyDescent="0.2">
      <c r="A87" s="28">
        <f>FRA!I99</f>
        <v>18</v>
      </c>
      <c r="B87" s="43">
        <f>FRA!A99</f>
        <v>32</v>
      </c>
      <c r="C87" s="28" t="str">
        <f>FRA!D99</f>
        <v>P4</v>
      </c>
      <c r="D87" s="29" t="str">
        <f>FRA!E99</f>
        <v xml:space="preserve">No evidence of testing of Rising Main , confirm testing </v>
      </c>
      <c r="E87" s="28" t="e">
        <f>FRA!#REF!</f>
        <v>#REF!</v>
      </c>
      <c r="F87" s="29">
        <f>FRA!F99</f>
        <v>0</v>
      </c>
      <c r="G87" s="29">
        <f>FRA!G99</f>
        <v>0</v>
      </c>
    </row>
    <row r="88" spans="1:7" x14ac:dyDescent="0.2">
      <c r="A88" s="28">
        <f>FRA!I100</f>
        <v>18</v>
      </c>
      <c r="B88" s="43">
        <f>FRA!A100</f>
        <v>32</v>
      </c>
      <c r="C88" s="28">
        <f>FRA!D100</f>
        <v>0</v>
      </c>
      <c r="D88" s="29">
        <f>FRA!E100</f>
        <v>0</v>
      </c>
      <c r="E88" s="28" t="e">
        <f>FRA!#REF!</f>
        <v>#REF!</v>
      </c>
      <c r="F88" s="29">
        <f>FRA!F100</f>
        <v>0</v>
      </c>
      <c r="G88" s="29">
        <f>FRA!G100</f>
        <v>0</v>
      </c>
    </row>
    <row r="89" spans="1:7" x14ac:dyDescent="0.2">
      <c r="A89" s="28">
        <f>FRA!I101</f>
        <v>19</v>
      </c>
      <c r="B89" s="43">
        <f>FRA!A101</f>
        <v>33</v>
      </c>
      <c r="C89" s="28" t="str">
        <f>FRA!D101</f>
        <v>P3</v>
      </c>
      <c r="D89" s="29" t="str">
        <f>FRA!E101</f>
        <v>None installed. Recommend firemans switch is installed to main entrance doors</v>
      </c>
      <c r="E89" s="28" t="e">
        <f>FRA!#REF!</f>
        <v>#REF!</v>
      </c>
      <c r="F89" s="29">
        <f>FRA!F101</f>
        <v>0</v>
      </c>
      <c r="G89" s="29">
        <f>FRA!G101</f>
        <v>0</v>
      </c>
    </row>
    <row r="90" spans="1:7" x14ac:dyDescent="0.2">
      <c r="A90" s="28">
        <f>FRA!I102</f>
        <v>19</v>
      </c>
      <c r="B90" s="43">
        <f>FRA!A102</f>
        <v>33</v>
      </c>
      <c r="C90" s="28">
        <f>FRA!D102</f>
        <v>0</v>
      </c>
      <c r="D90" s="29">
        <f>FRA!E102</f>
        <v>0</v>
      </c>
      <c r="E90" s="28" t="e">
        <f>FRA!#REF!</f>
        <v>#REF!</v>
      </c>
      <c r="F90" s="29">
        <f>FRA!F102</f>
        <v>0</v>
      </c>
      <c r="G90" s="29">
        <f>FRA!G102</f>
        <v>0</v>
      </c>
    </row>
    <row r="91" spans="1:7" x14ac:dyDescent="0.2">
      <c r="A91" s="28">
        <f>FRA!I103</f>
        <v>19</v>
      </c>
      <c r="B91" s="28">
        <v>0</v>
      </c>
      <c r="C91" s="28">
        <v>0</v>
      </c>
      <c r="D91" s="29">
        <v>0</v>
      </c>
      <c r="E91" s="28" t="e">
        <f>FRA!#REF!</f>
        <v>#REF!</v>
      </c>
      <c r="F91" s="29">
        <f>FRA!F103</f>
        <v>0</v>
      </c>
      <c r="G91" s="29">
        <f>FRA!G103</f>
        <v>0</v>
      </c>
    </row>
    <row r="92" spans="1:7" x14ac:dyDescent="0.2">
      <c r="A92" s="28">
        <f>FRA!I104</f>
        <v>19</v>
      </c>
      <c r="B92" s="42">
        <f>FRA!A104</f>
        <v>34</v>
      </c>
      <c r="C92" s="28">
        <f>FRA!D104</f>
        <v>0</v>
      </c>
      <c r="D92" s="29" t="str">
        <f>FRA!E104</f>
        <v>See 27</v>
      </c>
      <c r="E92" s="28" t="e">
        <f>FRA!#REF!</f>
        <v>#REF!</v>
      </c>
      <c r="F92" s="29">
        <f>FRA!F104</f>
        <v>0</v>
      </c>
      <c r="G92" s="29">
        <f>FRA!G104</f>
        <v>0</v>
      </c>
    </row>
    <row r="93" spans="1:7" x14ac:dyDescent="0.2">
      <c r="A93" s="28">
        <f>FRA!I105</f>
        <v>19</v>
      </c>
      <c r="B93" s="28">
        <f>FRA!A105</f>
        <v>35</v>
      </c>
      <c r="C93" s="28">
        <f>FRA!D105</f>
        <v>0</v>
      </c>
      <c r="D93" s="29">
        <f>FRA!E105</f>
        <v>0</v>
      </c>
      <c r="E93" s="28" t="e">
        <f>FRA!#REF!</f>
        <v>#REF!</v>
      </c>
      <c r="F93" s="29">
        <f>FRA!F105</f>
        <v>0</v>
      </c>
      <c r="G93" s="29">
        <f>FRA!G105</f>
        <v>0</v>
      </c>
    </row>
    <row r="94" spans="1:7" x14ac:dyDescent="0.2">
      <c r="A94" s="28">
        <f>FRA!I106</f>
        <v>19</v>
      </c>
      <c r="B94" s="28">
        <f>FRA!A106</f>
        <v>36</v>
      </c>
      <c r="C94" s="28">
        <f>FRA!D106</f>
        <v>0</v>
      </c>
      <c r="D94" s="29">
        <f>FRA!E106</f>
        <v>0</v>
      </c>
      <c r="E94" s="28" t="e">
        <f>FRA!#REF!</f>
        <v>#REF!</v>
      </c>
      <c r="F94" s="29">
        <f>FRA!F106</f>
        <v>0</v>
      </c>
      <c r="G94" s="29">
        <f>FRA!G106</f>
        <v>0</v>
      </c>
    </row>
    <row r="95" spans="1:7" ht="13.5" thickBot="1" x14ac:dyDescent="0.25">
      <c r="A95" s="28">
        <f>FRA!I107</f>
        <v>19</v>
      </c>
      <c r="B95" s="28">
        <f>FRA!A107</f>
        <v>37</v>
      </c>
      <c r="C95" s="30">
        <f>FRA!D107</f>
        <v>0</v>
      </c>
      <c r="D95" s="31">
        <f>FRA!E107</f>
        <v>0</v>
      </c>
      <c r="E95" s="28" t="e">
        <f>FRA!#REF!</f>
        <v>#REF!</v>
      </c>
      <c r="F95" s="29">
        <f>FRA!F107</f>
        <v>0</v>
      </c>
      <c r="G95" s="29">
        <f>FRA!G107</f>
        <v>0</v>
      </c>
    </row>
    <row r="96" spans="1:7" x14ac:dyDescent="0.2">
      <c r="A96" s="28">
        <f>'M-M'!I13</f>
        <v>19</v>
      </c>
      <c r="B96" s="32">
        <f>'M-M'!A13</f>
        <v>38</v>
      </c>
      <c r="C96" s="32">
        <f>'M-M'!D13</f>
        <v>0</v>
      </c>
      <c r="D96" s="33" t="str">
        <f>'M-M'!E13</f>
        <v>Records are held centrally by the Health and Safety Team</v>
      </c>
      <c r="E96" s="32" t="e">
        <f>'M-M'!#REF!</f>
        <v>#REF!</v>
      </c>
      <c r="F96" s="33">
        <f>'M-M'!F13</f>
        <v>0</v>
      </c>
      <c r="G96" s="33">
        <f>'M-M'!G13</f>
        <v>0</v>
      </c>
    </row>
    <row r="97" spans="1:7" x14ac:dyDescent="0.2">
      <c r="A97" s="28">
        <f>'M-M'!I14</f>
        <v>19</v>
      </c>
      <c r="B97" s="26">
        <f>'M-M'!A14</f>
        <v>38</v>
      </c>
      <c r="C97" s="26">
        <f>'M-M'!D14</f>
        <v>0</v>
      </c>
      <c r="D97" s="27">
        <f>'M-M'!E14</f>
        <v>0</v>
      </c>
      <c r="E97" s="26" t="e">
        <f>'M-M'!#REF!</f>
        <v>#REF!</v>
      </c>
      <c r="F97" s="27">
        <f>'M-M'!F14</f>
        <v>0</v>
      </c>
      <c r="G97" s="27">
        <f>'M-M'!G14</f>
        <v>0</v>
      </c>
    </row>
    <row r="98" spans="1:7" x14ac:dyDescent="0.2">
      <c r="A98" s="28">
        <f>'M-M'!I15</f>
        <v>20</v>
      </c>
      <c r="B98" s="26">
        <f>'M-M'!A15</f>
        <v>39</v>
      </c>
      <c r="C98" s="26" t="str">
        <f>'M-M'!D15</f>
        <v>P1</v>
      </c>
      <c r="D98" s="27" t="str">
        <f>'M-M'!E15</f>
        <v>There is no evidence of communication to the resident of what to do in the event of fire. We would suggest informing residents to "Stay Safe" in the event of fire and leave if they feel endangered by a fire.</v>
      </c>
      <c r="E98" s="26" t="e">
        <f>'M-M'!#REF!</f>
        <v>#REF!</v>
      </c>
      <c r="F98" s="27">
        <f>'M-M'!F15</f>
        <v>0</v>
      </c>
      <c r="G98" s="27">
        <f>'M-M'!G15</f>
        <v>0</v>
      </c>
    </row>
    <row r="99" spans="1:7" x14ac:dyDescent="0.2">
      <c r="A99" s="28">
        <f>'M-M'!I16</f>
        <v>20</v>
      </c>
      <c r="B99" s="26">
        <f>'M-M'!A16</f>
        <v>39</v>
      </c>
      <c r="C99" s="26">
        <f>'M-M'!D16</f>
        <v>0</v>
      </c>
      <c r="D99" s="27">
        <f>'M-M'!E16</f>
        <v>0</v>
      </c>
      <c r="E99" s="26" t="e">
        <f>'M-M'!#REF!</f>
        <v>#REF!</v>
      </c>
      <c r="F99" s="27">
        <f>'M-M'!F16</f>
        <v>0</v>
      </c>
      <c r="G99" s="27">
        <f>'M-M'!G16</f>
        <v>0</v>
      </c>
    </row>
    <row r="100" spans="1:7" x14ac:dyDescent="0.2">
      <c r="A100" s="28">
        <f>'M-M'!I17</f>
        <v>20</v>
      </c>
      <c r="B100" s="26">
        <f>'M-M'!A17</f>
        <v>40</v>
      </c>
      <c r="C100" s="26">
        <f>'M-M'!D17</f>
        <v>0</v>
      </c>
      <c r="D100" s="27" t="str">
        <f>'M-M'!E17</f>
        <v>Barnet Homes take a proactive approach to fire risk assessment and liaise with the local fire authority on best practice.</v>
      </c>
      <c r="E100" s="26" t="e">
        <f>'M-M'!#REF!</f>
        <v>#REF!</v>
      </c>
      <c r="F100" s="27">
        <f>'M-M'!F17</f>
        <v>0</v>
      </c>
      <c r="G100" s="27">
        <f>'M-M'!G17</f>
        <v>0</v>
      </c>
    </row>
    <row r="101" spans="1:7" x14ac:dyDescent="0.2">
      <c r="A101" s="28">
        <f>'M-M'!I18</f>
        <v>20</v>
      </c>
      <c r="B101" s="26">
        <f>'M-M'!A18</f>
        <v>40</v>
      </c>
      <c r="C101" s="26">
        <f>'M-M'!D18</f>
        <v>0</v>
      </c>
      <c r="D101" s="27">
        <f>'M-M'!E18</f>
        <v>0</v>
      </c>
      <c r="E101" s="26" t="e">
        <f>'M-M'!#REF!</f>
        <v>#REF!</v>
      </c>
      <c r="F101" s="27">
        <f>'M-M'!F18</f>
        <v>0</v>
      </c>
      <c r="G101" s="27">
        <f>'M-M'!G18</f>
        <v>0</v>
      </c>
    </row>
    <row r="102" spans="1:7" x14ac:dyDescent="0.2">
      <c r="A102" s="28">
        <f>'M-M'!I19</f>
        <v>20</v>
      </c>
      <c r="B102" s="26">
        <v>0</v>
      </c>
      <c r="C102" s="26">
        <v>0</v>
      </c>
      <c r="D102" s="27">
        <v>0</v>
      </c>
      <c r="E102" s="28" t="e">
        <f>'M-M'!#REF!</f>
        <v>#REF!</v>
      </c>
      <c r="F102" s="29">
        <f>'M-M'!F19</f>
        <v>0</v>
      </c>
      <c r="G102" s="29">
        <f>'M-M'!G19</f>
        <v>0</v>
      </c>
    </row>
    <row r="103" spans="1:7" x14ac:dyDescent="0.2">
      <c r="A103" s="28">
        <f>'M-M'!I20</f>
        <v>20</v>
      </c>
      <c r="B103" s="44">
        <f>'M-M'!A20</f>
        <v>41</v>
      </c>
      <c r="C103" s="26">
        <f>'M-M'!D20</f>
        <v>0</v>
      </c>
      <c r="D103" s="27" t="str">
        <f>'M-M'!E20</f>
        <v>Staff are given initial fire safety training on induction into the organisation and periodic training thereafter. Training records are held centrally within the HR Department.</v>
      </c>
      <c r="E103" s="28" t="e">
        <f>'M-M'!#REF!</f>
        <v>#REF!</v>
      </c>
      <c r="F103" s="29">
        <f>'M-M'!F20</f>
        <v>0</v>
      </c>
      <c r="G103" s="29">
        <f>'M-M'!G20</f>
        <v>0</v>
      </c>
    </row>
    <row r="104" spans="1:7" x14ac:dyDescent="0.2">
      <c r="A104" s="28">
        <f>'M-M'!I21</f>
        <v>20</v>
      </c>
      <c r="B104" s="70">
        <f>'M-M'!A21</f>
        <v>41</v>
      </c>
      <c r="C104" s="26">
        <f>'M-M'!D21</f>
        <v>0</v>
      </c>
      <c r="D104" s="27">
        <f>'M-M'!E21</f>
        <v>0</v>
      </c>
      <c r="E104" s="28" t="e">
        <f>'M-M'!#REF!</f>
        <v>#REF!</v>
      </c>
      <c r="F104" s="29">
        <f>'M-M'!F21</f>
        <v>0</v>
      </c>
      <c r="G104" s="29">
        <f>'M-M'!G21</f>
        <v>0</v>
      </c>
    </row>
    <row r="105" spans="1:7" x14ac:dyDescent="0.2">
      <c r="A105" s="28">
        <f>'M-M'!I22</f>
        <v>20</v>
      </c>
      <c r="B105" s="70">
        <f>'M-M'!A22</f>
        <v>42</v>
      </c>
      <c r="C105" s="26">
        <f>'M-M'!D22</f>
        <v>0</v>
      </c>
      <c r="D105" s="27">
        <f>'M-M'!E22</f>
        <v>0</v>
      </c>
      <c r="E105" s="28" t="e">
        <f>'M-M'!#REF!</f>
        <v>#REF!</v>
      </c>
      <c r="F105" s="29">
        <f>'M-M'!F22</f>
        <v>0</v>
      </c>
      <c r="G105" s="29">
        <f>'M-M'!G22</f>
        <v>0</v>
      </c>
    </row>
    <row r="106" spans="1:7" x14ac:dyDescent="0.2">
      <c r="A106" s="28">
        <f>'M-M'!I23</f>
        <v>20</v>
      </c>
      <c r="B106" s="70">
        <f>'M-M'!A23</f>
        <v>42</v>
      </c>
      <c r="C106" s="26">
        <f>'M-M'!D23</f>
        <v>0</v>
      </c>
      <c r="D106" s="27">
        <f>'M-M'!E23</f>
        <v>0</v>
      </c>
      <c r="E106" s="28" t="e">
        <f>'M-M'!#REF!</f>
        <v>#REF!</v>
      </c>
      <c r="F106" s="29">
        <f>'M-M'!F23</f>
        <v>0</v>
      </c>
      <c r="G106" s="29">
        <f>'M-M'!G23</f>
        <v>0</v>
      </c>
    </row>
    <row r="107" spans="1:7" x14ac:dyDescent="0.2">
      <c r="A107" s="28">
        <f>'M-M'!I24</f>
        <v>20</v>
      </c>
      <c r="B107" s="26">
        <v>0</v>
      </c>
      <c r="C107" s="26">
        <v>0</v>
      </c>
      <c r="D107" s="27">
        <v>0</v>
      </c>
      <c r="E107" s="28" t="e">
        <f>'M-M'!#REF!</f>
        <v>#REF!</v>
      </c>
      <c r="F107" s="29">
        <f>'M-M'!F24</f>
        <v>0</v>
      </c>
      <c r="G107" s="29">
        <f>'M-M'!G24</f>
        <v>0</v>
      </c>
    </row>
    <row r="108" spans="1:7" x14ac:dyDescent="0.2">
      <c r="A108" s="28">
        <f>'M-M'!I25</f>
        <v>20</v>
      </c>
      <c r="B108" s="44">
        <f>'M-M'!A25</f>
        <v>43</v>
      </c>
      <c r="C108" s="26">
        <f>'M-M'!D25</f>
        <v>0</v>
      </c>
      <c r="D108" s="27" t="str">
        <f>'M-M'!E25</f>
        <v>The building appears to be generally well maintained with some minor defects that form part of the action plan</v>
      </c>
      <c r="E108" s="28" t="e">
        <f>'M-M'!#REF!</f>
        <v>#REF!</v>
      </c>
      <c r="F108" s="29">
        <f>'M-M'!F25</f>
        <v>0</v>
      </c>
      <c r="G108" s="29">
        <f>'M-M'!G25</f>
        <v>0</v>
      </c>
    </row>
    <row r="109" spans="1:7" x14ac:dyDescent="0.2">
      <c r="A109" s="28">
        <f>'M-M'!I26</f>
        <v>20</v>
      </c>
      <c r="B109" s="70">
        <f>'M-M'!A26</f>
        <v>43</v>
      </c>
      <c r="C109" s="26">
        <f>'M-M'!D26</f>
        <v>0</v>
      </c>
      <c r="D109" s="27">
        <f>'M-M'!E26</f>
        <v>0</v>
      </c>
      <c r="E109" s="28" t="e">
        <f>'M-M'!#REF!</f>
        <v>#REF!</v>
      </c>
      <c r="F109" s="29">
        <f>'M-M'!F26</f>
        <v>0</v>
      </c>
      <c r="G109" s="29">
        <f>'M-M'!G26</f>
        <v>0</v>
      </c>
    </row>
    <row r="110" spans="1:7" x14ac:dyDescent="0.2">
      <c r="A110" s="28">
        <f>'M-M'!I27</f>
        <v>20</v>
      </c>
      <c r="B110" s="70">
        <f>'M-M'!A27</f>
        <v>44</v>
      </c>
      <c r="C110" s="26">
        <f>'M-M'!D27</f>
        <v>0</v>
      </c>
      <c r="D110" s="27" t="str">
        <f>'M-M'!E27</f>
        <v xml:space="preserve">Regular checks of the premises are carried out and any defects reported to the building maintenance office. </v>
      </c>
      <c r="E110" s="28" t="e">
        <f>'M-M'!#REF!</f>
        <v>#REF!</v>
      </c>
      <c r="F110" s="29">
        <f>'M-M'!F27</f>
        <v>0</v>
      </c>
      <c r="G110" s="29">
        <f>'M-M'!G27</f>
        <v>0</v>
      </c>
    </row>
    <row r="111" spans="1:7" x14ac:dyDescent="0.2">
      <c r="A111" s="28">
        <f>'M-M'!I28</f>
        <v>20</v>
      </c>
      <c r="B111" s="70">
        <f>'M-M'!A28</f>
        <v>44</v>
      </c>
      <c r="C111" s="26">
        <f>'M-M'!D28</f>
        <v>0</v>
      </c>
      <c r="D111" s="27">
        <f>'M-M'!E28</f>
        <v>0</v>
      </c>
      <c r="E111" s="28" t="e">
        <f>'M-M'!#REF!</f>
        <v>#REF!</v>
      </c>
      <c r="F111" s="29">
        <f>'M-M'!F28</f>
        <v>0</v>
      </c>
      <c r="G111" s="29">
        <f>'M-M'!G28</f>
        <v>0</v>
      </c>
    </row>
    <row r="112" spans="1:7" x14ac:dyDescent="0.2">
      <c r="A112" s="28">
        <f>'M-M'!I29</f>
        <v>20</v>
      </c>
      <c r="B112" s="70">
        <f>'M-M'!A29</f>
        <v>45</v>
      </c>
      <c r="C112" s="26">
        <f>'M-M'!D29</f>
        <v>0</v>
      </c>
      <c r="D112" s="27" t="str">
        <f>'M-M'!E29</f>
        <v>There is no communal fire alarm.</v>
      </c>
      <c r="E112" s="28" t="e">
        <f>'M-M'!#REF!</f>
        <v>#REF!</v>
      </c>
      <c r="F112" s="29">
        <f>'M-M'!F29</f>
        <v>0</v>
      </c>
      <c r="G112" s="29">
        <f>'M-M'!G29</f>
        <v>0</v>
      </c>
    </row>
    <row r="113" spans="1:7" x14ac:dyDescent="0.2">
      <c r="A113" s="28">
        <f>'M-M'!I30</f>
        <v>20</v>
      </c>
      <c r="B113" s="70">
        <f>'M-M'!A30</f>
        <v>45</v>
      </c>
      <c r="C113" s="26">
        <f>'M-M'!D30</f>
        <v>0</v>
      </c>
      <c r="D113" s="27">
        <f>'M-M'!E30</f>
        <v>0</v>
      </c>
      <c r="E113" s="28" t="e">
        <f>'M-M'!#REF!</f>
        <v>#REF!</v>
      </c>
      <c r="F113" s="29">
        <f>'M-M'!F30</f>
        <v>0</v>
      </c>
      <c r="G113" s="29">
        <f>'M-M'!G30</f>
        <v>0</v>
      </c>
    </row>
    <row r="114" spans="1:7" x14ac:dyDescent="0.2">
      <c r="A114" s="28">
        <f>'M-M'!I31</f>
        <v>20</v>
      </c>
      <c r="B114" s="70">
        <f>'M-M'!A31</f>
        <v>46</v>
      </c>
      <c r="C114" s="26">
        <f>'M-M'!D31</f>
        <v>0</v>
      </c>
      <c r="D114" s="27" t="str">
        <f>'M-M'!E31</f>
        <v>See 21</v>
      </c>
      <c r="E114" s="28" t="e">
        <f>'M-M'!#REF!</f>
        <v>#REF!</v>
      </c>
      <c r="F114" s="29">
        <f>'M-M'!F31</f>
        <v>0</v>
      </c>
      <c r="G114" s="29">
        <f>'M-M'!G31</f>
        <v>0</v>
      </c>
    </row>
    <row r="115" spans="1:7" x14ac:dyDescent="0.2">
      <c r="A115" s="28">
        <f>'M-M'!I32</f>
        <v>20</v>
      </c>
      <c r="B115" s="70">
        <f>'M-M'!A32</f>
        <v>46</v>
      </c>
      <c r="C115" s="26">
        <f>'M-M'!D32</f>
        <v>0</v>
      </c>
      <c r="D115" s="27">
        <f>'M-M'!E32</f>
        <v>0</v>
      </c>
      <c r="E115" s="28" t="e">
        <f>'M-M'!#REF!</f>
        <v>#REF!</v>
      </c>
      <c r="F115" s="29">
        <f>'M-M'!F32</f>
        <v>0</v>
      </c>
      <c r="G115" s="29">
        <f>'M-M'!G32</f>
        <v>0</v>
      </c>
    </row>
    <row r="116" spans="1:7" x14ac:dyDescent="0.2">
      <c r="A116" s="28">
        <f>'M-M'!I33</f>
        <v>20</v>
      </c>
      <c r="B116" s="70">
        <f>'M-M'!A33</f>
        <v>47</v>
      </c>
      <c r="C116" s="26">
        <f>'M-M'!D33</f>
        <v>0</v>
      </c>
      <c r="D116" s="27" t="str">
        <f>'M-M'!E33</f>
        <v>None installed</v>
      </c>
      <c r="E116" s="28" t="e">
        <f>'M-M'!#REF!</f>
        <v>#REF!</v>
      </c>
      <c r="F116" s="29">
        <f>'M-M'!F33</f>
        <v>0</v>
      </c>
      <c r="G116" s="29">
        <f>'M-M'!G33</f>
        <v>0</v>
      </c>
    </row>
    <row r="117" spans="1:7" x14ac:dyDescent="0.2">
      <c r="A117" s="28">
        <f>'M-M'!I34</f>
        <v>20</v>
      </c>
      <c r="B117" s="70">
        <f>'M-M'!A34</f>
        <v>47</v>
      </c>
      <c r="C117" s="26">
        <f>'M-M'!D34</f>
        <v>0</v>
      </c>
      <c r="D117" s="27">
        <f>'M-M'!E34</f>
        <v>0</v>
      </c>
      <c r="E117" s="28" t="e">
        <f>'M-M'!#REF!</f>
        <v>#REF!</v>
      </c>
      <c r="F117" s="29">
        <f>'M-M'!F34</f>
        <v>0</v>
      </c>
      <c r="G117" s="29">
        <f>'M-M'!G34</f>
        <v>0</v>
      </c>
    </row>
    <row r="118" spans="1:7" x14ac:dyDescent="0.2">
      <c r="A118" s="28">
        <f>'M-M'!I35</f>
        <v>21</v>
      </c>
      <c r="B118" s="70">
        <f>'M-M'!A35</f>
        <v>48</v>
      </c>
      <c r="C118" s="26" t="str">
        <f>'M-M'!D35</f>
        <v>P4</v>
      </c>
      <c r="D118" s="27" t="str">
        <f>'M-M'!E35</f>
        <v>no evidence of testing , confirm testing of Rising Main</v>
      </c>
      <c r="E118" s="28" t="e">
        <f>'M-M'!#REF!</f>
        <v>#REF!</v>
      </c>
      <c r="F118" s="29">
        <f>'M-M'!F35</f>
        <v>0</v>
      </c>
      <c r="G118" s="29">
        <f>'M-M'!G35</f>
        <v>0</v>
      </c>
    </row>
    <row r="119" spans="1:7" x14ac:dyDescent="0.2">
      <c r="A119" s="28">
        <f>'M-M'!I36</f>
        <v>21</v>
      </c>
      <c r="B119" s="70">
        <f>'M-M'!A36</f>
        <v>48</v>
      </c>
      <c r="C119" s="26">
        <f>'M-M'!D36</f>
        <v>0</v>
      </c>
      <c r="D119" s="27">
        <f>'M-M'!E36</f>
        <v>0</v>
      </c>
      <c r="E119" s="28" t="e">
        <f>'M-M'!#REF!</f>
        <v>#REF!</v>
      </c>
      <c r="F119" s="29">
        <f>'M-M'!F36</f>
        <v>0</v>
      </c>
      <c r="G119" s="29">
        <f>'M-M'!G36</f>
        <v>0</v>
      </c>
    </row>
    <row r="120" spans="1:7" x14ac:dyDescent="0.2">
      <c r="A120" s="28">
        <f>'M-M'!I37</f>
        <v>21</v>
      </c>
      <c r="B120" s="70">
        <f>'M-M'!A37</f>
        <v>49</v>
      </c>
      <c r="C120" s="26">
        <f>'M-M'!D37</f>
        <v>0</v>
      </c>
      <c r="D120" s="27">
        <f>'M-M'!E37</f>
        <v>0</v>
      </c>
      <c r="E120" s="28" t="e">
        <f>'M-M'!#REF!</f>
        <v>#REF!</v>
      </c>
      <c r="F120" s="29">
        <f>'M-M'!F37</f>
        <v>0</v>
      </c>
      <c r="G120" s="29">
        <f>'M-M'!G37</f>
        <v>0</v>
      </c>
    </row>
    <row r="121" spans="1:7" x14ac:dyDescent="0.2">
      <c r="A121" s="28">
        <f>'M-M'!I38</f>
        <v>21</v>
      </c>
      <c r="B121" s="70">
        <f>'M-M'!A38</f>
        <v>49</v>
      </c>
      <c r="C121" s="26">
        <f>'M-M'!D38</f>
        <v>0</v>
      </c>
      <c r="D121" s="27">
        <f>'M-M'!E38</f>
        <v>0</v>
      </c>
      <c r="E121" s="28" t="e">
        <f>'M-M'!#REF!</f>
        <v>#REF!</v>
      </c>
      <c r="F121" s="29">
        <f>'M-M'!F38</f>
        <v>0</v>
      </c>
      <c r="G121" s="29">
        <f>'M-M'!G38</f>
        <v>0</v>
      </c>
    </row>
    <row r="122" spans="1:7" x14ac:dyDescent="0.2">
      <c r="A122" s="28">
        <f>'M-M'!I39</f>
        <v>21</v>
      </c>
      <c r="B122" s="70">
        <f>'M-M'!A39</f>
        <v>50</v>
      </c>
      <c r="C122" s="26">
        <f>'M-M'!D39</f>
        <v>0</v>
      </c>
      <c r="D122" s="27" t="str">
        <f>'M-M'!E39</f>
        <v>None installed</v>
      </c>
      <c r="E122" s="28" t="e">
        <f>'M-M'!#REF!</f>
        <v>#REF!</v>
      </c>
      <c r="F122" s="29">
        <f>'M-M'!F39</f>
        <v>0</v>
      </c>
      <c r="G122" s="29">
        <f>'M-M'!G39</f>
        <v>0</v>
      </c>
    </row>
    <row r="123" spans="1:7" x14ac:dyDescent="0.2">
      <c r="A123" s="28">
        <f>'M-M'!I40</f>
        <v>21</v>
      </c>
      <c r="B123" s="70">
        <f>'M-M'!A40</f>
        <v>50</v>
      </c>
      <c r="C123" s="26">
        <f>'M-M'!D40</f>
        <v>0</v>
      </c>
      <c r="D123" s="27">
        <f>'M-M'!E40</f>
        <v>0</v>
      </c>
      <c r="E123" s="28" t="e">
        <f>'M-M'!#REF!</f>
        <v>#REF!</v>
      </c>
      <c r="F123" s="29">
        <f>'M-M'!F40</f>
        <v>0</v>
      </c>
      <c r="G123" s="29">
        <f>'M-M'!G40</f>
        <v>0</v>
      </c>
    </row>
    <row r="124" spans="1:7" x14ac:dyDescent="0.2">
      <c r="A124" s="28">
        <f>'M-M'!I41</f>
        <v>22</v>
      </c>
      <c r="B124" s="70">
        <f>'M-M'!A41</f>
        <v>51</v>
      </c>
      <c r="C124" s="26" t="str">
        <f>'M-M'!D41</f>
        <v>P4</v>
      </c>
      <c r="D124" s="27" t="str">
        <f>'M-M'!E41</f>
        <v>Confirm testing of lightning protection</v>
      </c>
      <c r="E124" s="28" t="e">
        <f>'M-M'!#REF!</f>
        <v>#REF!</v>
      </c>
      <c r="F124" s="29">
        <f>'M-M'!F41</f>
        <v>0</v>
      </c>
      <c r="G124" s="29">
        <f>'M-M'!G41</f>
        <v>0</v>
      </c>
    </row>
    <row r="125" spans="1:7" x14ac:dyDescent="0.2">
      <c r="A125" s="28">
        <f>'M-M'!I42</f>
        <v>22</v>
      </c>
      <c r="B125" s="70">
        <f>'M-M'!A42</f>
        <v>51</v>
      </c>
      <c r="C125" s="26">
        <f>'M-M'!D42</f>
        <v>0</v>
      </c>
      <c r="D125" s="27">
        <f>'M-M'!E42</f>
        <v>0</v>
      </c>
      <c r="E125" s="28" t="e">
        <f>'M-M'!#REF!</f>
        <v>#REF!</v>
      </c>
      <c r="F125" s="29">
        <f>'M-M'!F42</f>
        <v>0</v>
      </c>
      <c r="G125" s="29">
        <f>'M-M'!G42</f>
        <v>0</v>
      </c>
    </row>
    <row r="126" spans="1:7" x14ac:dyDescent="0.2">
      <c r="A126" s="28">
        <f>'M-M'!I43</f>
        <v>22</v>
      </c>
      <c r="B126" s="26">
        <v>0</v>
      </c>
      <c r="C126" s="26">
        <v>0</v>
      </c>
      <c r="D126" s="27">
        <v>0</v>
      </c>
      <c r="E126" s="28" t="e">
        <f>'M-M'!#REF!</f>
        <v>#REF!</v>
      </c>
      <c r="F126" s="29">
        <f>'M-M'!F43</f>
        <v>0</v>
      </c>
      <c r="G126" s="29">
        <f>'M-M'!G43</f>
        <v>0</v>
      </c>
    </row>
    <row r="127" spans="1:7" x14ac:dyDescent="0.2">
      <c r="A127" s="28">
        <f>'M-M'!I44</f>
        <v>23</v>
      </c>
      <c r="B127" s="44">
        <f>'M-M'!A44</f>
        <v>52</v>
      </c>
      <c r="C127" s="26" t="str">
        <f>'M-M'!D44</f>
        <v>P4</v>
      </c>
      <c r="D127" s="27" t="str">
        <f>'M-M'!E44</f>
        <v xml:space="preserve">No evidence of electrical mains installation test. </v>
      </c>
      <c r="E127" s="28" t="e">
        <f>'M-M'!#REF!</f>
        <v>#REF!</v>
      </c>
      <c r="F127" s="29">
        <f>'M-M'!F44</f>
        <v>0</v>
      </c>
      <c r="G127" s="29">
        <f>'M-M'!G44</f>
        <v>0</v>
      </c>
    </row>
    <row r="128" spans="1:7" x14ac:dyDescent="0.2">
      <c r="A128" s="28">
        <f>'M-M'!I45</f>
        <v>23</v>
      </c>
      <c r="B128" s="70">
        <f>'M-M'!A45</f>
        <v>52</v>
      </c>
      <c r="C128" s="26">
        <f>'M-M'!D45</f>
        <v>0</v>
      </c>
      <c r="D128" s="27">
        <f>'M-M'!E45</f>
        <v>0</v>
      </c>
      <c r="E128" s="28" t="e">
        <f>'M-M'!#REF!</f>
        <v>#REF!</v>
      </c>
      <c r="F128" s="29">
        <f>'M-M'!F45</f>
        <v>0</v>
      </c>
      <c r="G128" s="29">
        <f>'M-M'!G45</f>
        <v>0</v>
      </c>
    </row>
    <row r="129" spans="1:7" x14ac:dyDescent="0.2">
      <c r="A129" s="28">
        <f>'M-M'!I46</f>
        <v>23</v>
      </c>
      <c r="B129" s="70">
        <f>'M-M'!A46</f>
        <v>53</v>
      </c>
      <c r="C129" s="26">
        <f>'M-M'!D46</f>
        <v>0</v>
      </c>
      <c r="D129" s="27">
        <f>'M-M'!E46</f>
        <v>0</v>
      </c>
      <c r="E129" s="28" t="e">
        <f>'M-M'!#REF!</f>
        <v>#REF!</v>
      </c>
      <c r="F129" s="29">
        <f>'M-M'!F46</f>
        <v>0</v>
      </c>
      <c r="G129" s="29">
        <f>'M-M'!G46</f>
        <v>0</v>
      </c>
    </row>
    <row r="130" spans="1:7" x14ac:dyDescent="0.2">
      <c r="A130" s="28">
        <f>'M-M'!I47</f>
        <v>23</v>
      </c>
      <c r="B130" s="70">
        <f>'M-M'!A47</f>
        <v>53</v>
      </c>
      <c r="C130" s="26">
        <f>'M-M'!D47</f>
        <v>0</v>
      </c>
      <c r="D130" s="27">
        <f>'M-M'!E47</f>
        <v>0</v>
      </c>
      <c r="E130" s="28" t="e">
        <f>'M-M'!#REF!</f>
        <v>#REF!</v>
      </c>
      <c r="F130" s="29">
        <f>'M-M'!F47</f>
        <v>0</v>
      </c>
      <c r="G130" s="29">
        <f>'M-M'!G47</f>
        <v>0</v>
      </c>
    </row>
    <row r="131" spans="1:7" x14ac:dyDescent="0.2">
      <c r="A131" s="28">
        <f>'M-M'!I48</f>
        <v>23</v>
      </c>
      <c r="B131" s="70">
        <f>'M-M'!A48</f>
        <v>54</v>
      </c>
      <c r="C131" s="26">
        <f>'M-M'!D48</f>
        <v>0</v>
      </c>
      <c r="D131" s="27">
        <f>'M-M'!E48</f>
        <v>0</v>
      </c>
      <c r="E131" s="28" t="e">
        <f>'M-M'!#REF!</f>
        <v>#REF!</v>
      </c>
      <c r="F131" s="29">
        <f>'M-M'!F48</f>
        <v>0</v>
      </c>
      <c r="G131" s="29">
        <f>'M-M'!G48</f>
        <v>0</v>
      </c>
    </row>
    <row r="132" spans="1:7" x14ac:dyDescent="0.2">
      <c r="A132" s="28">
        <f>'M-M'!I49</f>
        <v>23</v>
      </c>
      <c r="B132" s="70">
        <f>'M-M'!A49</f>
        <v>54</v>
      </c>
      <c r="C132" s="26">
        <f>'M-M'!D49</f>
        <v>0</v>
      </c>
      <c r="D132" s="27">
        <f>'M-M'!E49</f>
        <v>0</v>
      </c>
      <c r="E132" s="28" t="e">
        <f>'M-M'!#REF!</f>
        <v>#REF!</v>
      </c>
      <c r="F132" s="29">
        <f>'M-M'!F49</f>
        <v>0</v>
      </c>
      <c r="G132" s="29">
        <f>'M-M'!G49</f>
        <v>0</v>
      </c>
    </row>
    <row r="133" spans="1:7" x14ac:dyDescent="0.2">
      <c r="A133" s="28">
        <f>'M-M'!I50</f>
        <v>23</v>
      </c>
      <c r="B133" s="70">
        <f>'M-M'!A50</f>
        <v>55</v>
      </c>
      <c r="C133" s="26">
        <f>'M-M'!D50</f>
        <v>0</v>
      </c>
      <c r="D133" s="27" t="str">
        <f>'M-M'!E50</f>
        <v>None installed</v>
      </c>
      <c r="E133" s="28" t="e">
        <f>'M-M'!#REF!</f>
        <v>#REF!</v>
      </c>
      <c r="F133" s="29">
        <f>'M-M'!F50</f>
        <v>0</v>
      </c>
      <c r="G133" s="29">
        <f>'M-M'!G50</f>
        <v>0</v>
      </c>
    </row>
    <row r="134" spans="1:7" x14ac:dyDescent="0.2">
      <c r="A134" s="28">
        <f>'M-M'!I51</f>
        <v>23</v>
      </c>
      <c r="B134" s="70">
        <f>'M-M'!A51</f>
        <v>55</v>
      </c>
      <c r="C134" s="26">
        <f>'M-M'!D51</f>
        <v>0</v>
      </c>
      <c r="D134" s="27">
        <f>'M-M'!E51</f>
        <v>0</v>
      </c>
      <c r="E134" s="28" t="e">
        <f>'M-M'!#REF!</f>
        <v>#REF!</v>
      </c>
      <c r="F134" s="29">
        <f>'M-M'!F51</f>
        <v>0</v>
      </c>
      <c r="G134" s="29">
        <f>'M-M'!G51</f>
        <v>0</v>
      </c>
    </row>
    <row r="135" spans="1:7" x14ac:dyDescent="0.2">
      <c r="A135" s="28">
        <f>'M-M'!I52</f>
        <v>23</v>
      </c>
      <c r="B135" s="70">
        <f>'M-M'!A52</f>
        <v>56</v>
      </c>
      <c r="C135" s="26">
        <f>'M-M'!D52</f>
        <v>0</v>
      </c>
      <c r="D135" s="27" t="str">
        <f>'M-M'!E52</f>
        <v>See 46</v>
      </c>
      <c r="E135" s="28" t="e">
        <f>'M-M'!#REF!</f>
        <v>#REF!</v>
      </c>
      <c r="F135" s="29">
        <f>'M-M'!F52</f>
        <v>0</v>
      </c>
      <c r="G135" s="29">
        <f>'M-M'!G52</f>
        <v>0</v>
      </c>
    </row>
    <row r="136" spans="1:7" x14ac:dyDescent="0.2">
      <c r="A136" s="28">
        <f>'M-M'!I53</f>
        <v>23</v>
      </c>
      <c r="B136" s="70">
        <f>'M-M'!A53</f>
        <v>56</v>
      </c>
      <c r="C136" s="26">
        <f>'M-M'!D53</f>
        <v>0</v>
      </c>
      <c r="D136" s="27">
        <f>'M-M'!E53</f>
        <v>0</v>
      </c>
      <c r="E136" s="28" t="e">
        <f>'M-M'!#REF!</f>
        <v>#REF!</v>
      </c>
      <c r="F136" s="29">
        <f>'M-M'!F53</f>
        <v>0</v>
      </c>
      <c r="G136" s="29">
        <f>'M-M'!G53</f>
        <v>0</v>
      </c>
    </row>
    <row r="137" spans="1:7" x14ac:dyDescent="0.2">
      <c r="A137" s="28">
        <f>'M-M'!J54</f>
        <v>23</v>
      </c>
      <c r="B137" s="26">
        <v>0</v>
      </c>
      <c r="C137" s="26">
        <v>0</v>
      </c>
      <c r="D137" s="27">
        <v>0</v>
      </c>
      <c r="E137" s="28">
        <f>'M-M'!F54</f>
        <v>0</v>
      </c>
      <c r="F137" s="29">
        <f>'M-M'!G54</f>
        <v>0</v>
      </c>
      <c r="G137" s="29">
        <f>'M-M'!H54</f>
        <v>0</v>
      </c>
    </row>
    <row r="138" spans="1:7" x14ac:dyDescent="0.2">
      <c r="A138" s="28">
        <f>'M-M'!I55</f>
        <v>23</v>
      </c>
      <c r="B138" s="26">
        <f>'M-M'!A55</f>
        <v>57</v>
      </c>
      <c r="C138" s="26">
        <f>'M-M'!D55</f>
        <v>0</v>
      </c>
      <c r="D138" s="27">
        <f>'M-M'!E55</f>
        <v>0</v>
      </c>
      <c r="E138" s="28" t="e">
        <f>'M-M'!#REF!</f>
        <v>#REF!</v>
      </c>
      <c r="F138" s="29">
        <f>'M-M'!F55</f>
        <v>0</v>
      </c>
      <c r="G138" s="29">
        <f>'M-M'!G55</f>
        <v>0</v>
      </c>
    </row>
    <row r="139" spans="1:7" x14ac:dyDescent="0.2">
      <c r="A139" s="28">
        <f>'M-M'!I56</f>
        <v>23</v>
      </c>
      <c r="B139" s="26">
        <f>'M-M'!A56</f>
        <v>58</v>
      </c>
      <c r="C139" s="26">
        <f>'M-M'!D56</f>
        <v>0</v>
      </c>
      <c r="D139" s="27">
        <f>'M-M'!E56</f>
        <v>0</v>
      </c>
      <c r="E139" s="28" t="e">
        <f>'M-M'!#REF!</f>
        <v>#REF!</v>
      </c>
      <c r="F139" s="29">
        <f>'M-M'!F56</f>
        <v>0</v>
      </c>
      <c r="G139" s="29">
        <f>'M-M'!G56</f>
        <v>0</v>
      </c>
    </row>
    <row r="140" spans="1:7" x14ac:dyDescent="0.2">
      <c r="A140" s="28">
        <f>'M-M'!I57</f>
        <v>23</v>
      </c>
      <c r="B140" s="26">
        <f>'M-M'!A57</f>
        <v>59</v>
      </c>
      <c r="C140" s="26">
        <f>'M-M'!D57</f>
        <v>0</v>
      </c>
      <c r="D140" s="27">
        <f>'M-M'!E57</f>
        <v>0</v>
      </c>
      <c r="E140" s="28" t="e">
        <f>'M-M'!#REF!</f>
        <v>#REF!</v>
      </c>
      <c r="F140" s="29">
        <f>'M-M'!F57</f>
        <v>0</v>
      </c>
      <c r="G140" s="29">
        <f>'M-M'!G57</f>
        <v>0</v>
      </c>
    </row>
    <row r="141" spans="1:7" x14ac:dyDescent="0.2">
      <c r="A141" s="28">
        <f>'M-M'!I58</f>
        <v>23</v>
      </c>
      <c r="B141" s="26">
        <f>'M-M'!A58</f>
        <v>60</v>
      </c>
      <c r="C141" s="26">
        <f>'M-M'!D58</f>
        <v>0</v>
      </c>
      <c r="D141" s="27">
        <f>'M-M'!E58</f>
        <v>0</v>
      </c>
      <c r="E141" s="28" t="e">
        <f>'M-M'!#REF!</f>
        <v>#REF!</v>
      </c>
      <c r="F141" s="29">
        <f>'M-M'!F58</f>
        <v>0</v>
      </c>
      <c r="G141" s="29">
        <f>'M-M'!G58</f>
        <v>0</v>
      </c>
    </row>
    <row r="142" spans="1:7" x14ac:dyDescent="0.2">
      <c r="A142" s="28">
        <f>'M-M'!I59</f>
        <v>23</v>
      </c>
      <c r="B142" s="26">
        <f>'M-M'!A59</f>
        <v>61</v>
      </c>
      <c r="C142" s="26">
        <f>'M-M'!D59</f>
        <v>0</v>
      </c>
      <c r="D142" s="27">
        <f>'M-M'!E59</f>
        <v>0</v>
      </c>
      <c r="E142" s="28" t="e">
        <f>'M-M'!#REF!</f>
        <v>#REF!</v>
      </c>
      <c r="F142" s="29">
        <f>'M-M'!F59</f>
        <v>0</v>
      </c>
      <c r="G142" s="29">
        <f>'M-M'!G59</f>
        <v>0</v>
      </c>
    </row>
    <row r="143" spans="1:7" x14ac:dyDescent="0.2">
      <c r="A143" s="28">
        <f>'M-M'!I60</f>
        <v>23</v>
      </c>
      <c r="B143" s="26">
        <f>'M-M'!A60</f>
        <v>62</v>
      </c>
      <c r="C143" s="26">
        <f>'M-M'!D60</f>
        <v>0</v>
      </c>
      <c r="D143" s="27">
        <f>'M-M'!E60</f>
        <v>0</v>
      </c>
      <c r="E143" s="28" t="e">
        <f>'M-M'!#REF!</f>
        <v>#REF!</v>
      </c>
      <c r="F143" s="29">
        <f>'M-M'!F60</f>
        <v>0</v>
      </c>
      <c r="G143" s="29">
        <f>'M-M'!G60</f>
        <v>0</v>
      </c>
    </row>
  </sheetData>
  <sheetProtection sheet="1" objects="1" scenarios="1" selectLockedCells="1" selectUnlockedCells="1"/>
  <phoneticPr fontId="2"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DF29D-E4BD-4CAE-8A1A-6E0293A2EFC6}">
  <dimension ref="A1:AB52"/>
  <sheetViews>
    <sheetView zoomScale="90" zoomScaleNormal="90" workbookViewId="0">
      <selection sqref="A1:XFD1048576"/>
    </sheetView>
  </sheetViews>
  <sheetFormatPr defaultColWidth="9.140625" defaultRowHeight="12.75" x14ac:dyDescent="0.2"/>
  <cols>
    <col min="1" max="1" width="12.7109375" style="166" customWidth="1"/>
    <col min="2" max="2" width="53.7109375" style="166" bestFit="1" customWidth="1"/>
    <col min="3" max="3" width="45.85546875" style="142" customWidth="1"/>
    <col min="4" max="4" width="36" style="142" customWidth="1"/>
    <col min="5" max="5" width="31.28515625" style="142" customWidth="1"/>
    <col min="6" max="6" width="43.5703125" style="142" customWidth="1"/>
    <col min="7" max="7" width="28" style="142" customWidth="1"/>
    <col min="8" max="8" width="23.140625" style="142" customWidth="1"/>
    <col min="9" max="9" width="21.140625" style="142" customWidth="1"/>
    <col min="10" max="14" width="25" style="142" customWidth="1"/>
    <col min="15" max="15" width="21.85546875" style="142" customWidth="1"/>
    <col min="16" max="16384" width="9.140625" style="142"/>
  </cols>
  <sheetData>
    <row r="1" spans="1:28" ht="30" customHeight="1" x14ac:dyDescent="0.2">
      <c r="A1" s="141" t="s">
        <v>208</v>
      </c>
      <c r="B1" s="141"/>
      <c r="C1" s="141"/>
      <c r="D1" s="141"/>
      <c r="E1" s="141"/>
      <c r="F1" s="141"/>
      <c r="G1" s="141"/>
      <c r="H1" s="141"/>
    </row>
    <row r="2" spans="1:28" ht="21.75" customHeight="1" x14ac:dyDescent="0.2">
      <c r="A2" s="143" t="s">
        <v>209</v>
      </c>
      <c r="B2" s="144"/>
      <c r="C2" s="283" t="s">
        <v>294</v>
      </c>
      <c r="D2" s="283"/>
      <c r="E2" s="283"/>
      <c r="F2" s="283"/>
      <c r="G2" s="283"/>
      <c r="H2" s="283"/>
    </row>
    <row r="3" spans="1:28" ht="36" x14ac:dyDescent="0.2">
      <c r="A3" s="145">
        <v>1</v>
      </c>
      <c r="B3" s="146" t="s">
        <v>106</v>
      </c>
      <c r="C3" s="147" t="s">
        <v>297</v>
      </c>
      <c r="D3" s="147" t="s">
        <v>296</v>
      </c>
      <c r="E3" s="148" t="s">
        <v>293</v>
      </c>
      <c r="F3" s="148"/>
      <c r="G3" s="148"/>
      <c r="H3" s="148"/>
      <c r="I3" s="148"/>
      <c r="J3" s="148"/>
      <c r="K3" s="148"/>
      <c r="L3" s="148"/>
      <c r="M3" s="148"/>
      <c r="N3" s="148"/>
    </row>
    <row r="4" spans="1:28" x14ac:dyDescent="0.2">
      <c r="A4" s="145">
        <v>2</v>
      </c>
      <c r="B4" s="146" t="s">
        <v>107</v>
      </c>
      <c r="C4" s="147" t="s">
        <v>219</v>
      </c>
      <c r="D4" s="148" t="s">
        <v>293</v>
      </c>
      <c r="E4" s="148"/>
      <c r="F4" s="148"/>
      <c r="G4" s="148"/>
      <c r="H4" s="148"/>
      <c r="I4" s="148"/>
      <c r="J4" s="148"/>
      <c r="K4" s="148"/>
      <c r="L4" s="148"/>
      <c r="M4" s="148"/>
      <c r="N4" s="148"/>
    </row>
    <row r="5" spans="1:28" x14ac:dyDescent="0.2">
      <c r="A5" s="145">
        <v>3</v>
      </c>
      <c r="B5" s="146" t="s">
        <v>108</v>
      </c>
      <c r="C5" s="147" t="s">
        <v>219</v>
      </c>
      <c r="D5" s="148" t="s">
        <v>293</v>
      </c>
      <c r="E5" s="148"/>
      <c r="F5" s="148"/>
      <c r="G5" s="148"/>
      <c r="H5" s="148"/>
      <c r="I5" s="148"/>
      <c r="J5" s="148"/>
      <c r="K5" s="148"/>
      <c r="L5" s="148"/>
      <c r="M5" s="148"/>
      <c r="N5" s="148"/>
    </row>
    <row r="6" spans="1:28" ht="48" x14ac:dyDescent="0.2">
      <c r="A6" s="145">
        <v>4</v>
      </c>
      <c r="B6" s="146" t="s">
        <v>110</v>
      </c>
      <c r="C6" s="149" t="s">
        <v>111</v>
      </c>
      <c r="D6" s="150" t="s">
        <v>220</v>
      </c>
      <c r="E6" s="148" t="s">
        <v>293</v>
      </c>
      <c r="F6" s="148"/>
      <c r="G6" s="148"/>
      <c r="H6" s="148"/>
      <c r="I6" s="148"/>
      <c r="J6" s="148"/>
      <c r="K6" s="148"/>
      <c r="L6" s="148"/>
      <c r="M6" s="148"/>
      <c r="N6" s="148"/>
    </row>
    <row r="7" spans="1:28" ht="72" x14ac:dyDescent="0.2">
      <c r="A7" s="145">
        <v>5</v>
      </c>
      <c r="B7" s="146" t="s">
        <v>112</v>
      </c>
      <c r="C7" s="149" t="s">
        <v>221</v>
      </c>
      <c r="D7" s="149" t="s">
        <v>113</v>
      </c>
      <c r="E7" s="149" t="s">
        <v>222</v>
      </c>
      <c r="F7" s="148" t="s">
        <v>293</v>
      </c>
      <c r="G7" s="148"/>
      <c r="H7" s="148"/>
      <c r="I7" s="148"/>
      <c r="J7" s="148"/>
      <c r="K7" s="148"/>
      <c r="L7" s="148"/>
      <c r="M7" s="148"/>
      <c r="N7" s="148"/>
    </row>
    <row r="8" spans="1:28" x14ac:dyDescent="0.2">
      <c r="A8" s="145">
        <v>6</v>
      </c>
      <c r="B8" s="146" t="s">
        <v>114</v>
      </c>
      <c r="C8" s="149" t="s">
        <v>223</v>
      </c>
      <c r="D8" s="148" t="s">
        <v>293</v>
      </c>
      <c r="E8" s="148"/>
      <c r="F8" s="148"/>
      <c r="G8" s="148"/>
      <c r="H8" s="148"/>
      <c r="I8" s="148"/>
      <c r="J8" s="148"/>
      <c r="K8" s="148"/>
      <c r="L8" s="148"/>
      <c r="M8" s="148"/>
      <c r="N8" s="148"/>
    </row>
    <row r="9" spans="1:28" x14ac:dyDescent="0.2">
      <c r="A9" s="145">
        <v>7</v>
      </c>
      <c r="B9" s="146" t="s">
        <v>116</v>
      </c>
      <c r="C9" s="151"/>
      <c r="D9" s="148"/>
      <c r="E9" s="148"/>
      <c r="F9" s="148"/>
      <c r="G9" s="148"/>
      <c r="H9" s="148"/>
      <c r="I9" s="148"/>
      <c r="J9" s="148"/>
      <c r="K9" s="148"/>
      <c r="L9" s="148"/>
      <c r="M9" s="148"/>
      <c r="N9" s="148"/>
    </row>
    <row r="10" spans="1:28" ht="48" x14ac:dyDescent="0.2">
      <c r="A10" s="145">
        <v>8</v>
      </c>
      <c r="B10" s="146" t="s">
        <v>118</v>
      </c>
      <c r="C10" s="152" t="s">
        <v>210</v>
      </c>
      <c r="D10" s="148" t="s">
        <v>293</v>
      </c>
      <c r="E10" s="152"/>
      <c r="F10" s="148"/>
      <c r="G10" s="148"/>
      <c r="H10" s="148"/>
      <c r="I10" s="148"/>
      <c r="J10" s="148"/>
      <c r="K10" s="148"/>
      <c r="L10" s="148"/>
      <c r="M10" s="148"/>
      <c r="N10" s="148"/>
    </row>
    <row r="11" spans="1:28" ht="24" x14ac:dyDescent="0.2">
      <c r="A11" s="145">
        <v>9</v>
      </c>
      <c r="B11" s="146" t="s">
        <v>120</v>
      </c>
      <c r="C11" s="149" t="s">
        <v>121</v>
      </c>
      <c r="D11" s="148" t="s">
        <v>293</v>
      </c>
      <c r="E11" s="148"/>
      <c r="F11" s="148"/>
      <c r="G11" s="148"/>
      <c r="H11" s="148"/>
      <c r="I11" s="148"/>
      <c r="J11" s="148"/>
      <c r="K11" s="148"/>
      <c r="L11" s="148"/>
      <c r="M11" s="148"/>
      <c r="N11" s="148"/>
    </row>
    <row r="12" spans="1:28" ht="127.5" x14ac:dyDescent="0.2">
      <c r="A12" s="145">
        <v>10</v>
      </c>
      <c r="B12" s="146" t="s">
        <v>122</v>
      </c>
      <c r="C12" s="153" t="s">
        <v>224</v>
      </c>
      <c r="D12" s="148" t="s">
        <v>293</v>
      </c>
      <c r="E12" s="153"/>
      <c r="F12" s="148"/>
      <c r="G12" s="148"/>
      <c r="H12" s="148"/>
      <c r="I12" s="148"/>
      <c r="J12" s="148"/>
      <c r="K12" s="148"/>
      <c r="L12" s="148"/>
      <c r="M12" s="148"/>
      <c r="N12" s="148"/>
    </row>
    <row r="13" spans="1:28" ht="36" x14ac:dyDescent="0.2">
      <c r="A13" s="145">
        <v>11</v>
      </c>
      <c r="B13" s="146" t="s">
        <v>123</v>
      </c>
      <c r="C13" s="149" t="s">
        <v>124</v>
      </c>
      <c r="D13" s="148" t="s">
        <v>293</v>
      </c>
      <c r="E13" s="148"/>
      <c r="F13" s="148"/>
      <c r="G13" s="148"/>
      <c r="H13" s="148"/>
      <c r="I13" s="148"/>
      <c r="J13" s="148"/>
      <c r="K13" s="148"/>
      <c r="L13" s="148"/>
      <c r="M13" s="148"/>
      <c r="N13" s="148"/>
    </row>
    <row r="14" spans="1:28" ht="102" x14ac:dyDescent="0.2">
      <c r="A14" s="145">
        <v>12</v>
      </c>
      <c r="B14" s="146" t="s">
        <v>125</v>
      </c>
      <c r="C14" s="147" t="s">
        <v>225</v>
      </c>
      <c r="D14" s="154" t="s">
        <v>226</v>
      </c>
      <c r="E14" s="148" t="s">
        <v>293</v>
      </c>
      <c r="F14" s="148"/>
      <c r="G14" s="148"/>
      <c r="H14" s="148"/>
      <c r="I14" s="148"/>
      <c r="J14" s="148"/>
      <c r="K14" s="148"/>
      <c r="L14" s="148"/>
      <c r="M14" s="148"/>
      <c r="N14" s="148"/>
    </row>
    <row r="15" spans="1:28" ht="48" x14ac:dyDescent="0.2">
      <c r="A15" s="145">
        <v>13</v>
      </c>
      <c r="B15" s="146" t="s">
        <v>126</v>
      </c>
      <c r="C15" s="149" t="s">
        <v>211</v>
      </c>
      <c r="D15" s="152" t="s">
        <v>227</v>
      </c>
      <c r="E15" s="148" t="s">
        <v>293</v>
      </c>
      <c r="F15" s="148"/>
      <c r="G15" s="148"/>
      <c r="H15" s="148"/>
      <c r="I15" s="148"/>
      <c r="J15" s="148"/>
      <c r="K15" s="148"/>
      <c r="L15" s="148"/>
      <c r="M15" s="148"/>
      <c r="N15" s="148"/>
    </row>
    <row r="16" spans="1:28" ht="409.5" x14ac:dyDescent="0.2">
      <c r="A16" s="155">
        <v>14</v>
      </c>
      <c r="B16" s="146" t="s">
        <v>228</v>
      </c>
      <c r="C16" s="152" t="s">
        <v>229</v>
      </c>
      <c r="D16" s="152" t="s">
        <v>230</v>
      </c>
      <c r="E16" s="152" t="s">
        <v>231</v>
      </c>
      <c r="F16" s="152" t="s">
        <v>295</v>
      </c>
      <c r="G16" s="152" t="s">
        <v>232</v>
      </c>
      <c r="H16" s="156" t="s">
        <v>233</v>
      </c>
      <c r="I16" s="152" t="s">
        <v>234</v>
      </c>
      <c r="J16" s="152" t="s">
        <v>235</v>
      </c>
      <c r="K16" s="152" t="s">
        <v>236</v>
      </c>
      <c r="L16" s="152" t="s">
        <v>237</v>
      </c>
      <c r="M16" s="152" t="s">
        <v>288</v>
      </c>
      <c r="N16" s="152" t="s">
        <v>238</v>
      </c>
      <c r="O16" s="152" t="s">
        <v>239</v>
      </c>
      <c r="P16" s="152" t="s">
        <v>212</v>
      </c>
      <c r="Q16" s="152" t="s">
        <v>240</v>
      </c>
      <c r="R16" s="152" t="s">
        <v>241</v>
      </c>
      <c r="S16" s="152" t="s">
        <v>242</v>
      </c>
      <c r="T16" s="147" t="s">
        <v>243</v>
      </c>
      <c r="U16" s="152" t="s">
        <v>244</v>
      </c>
      <c r="V16" s="152" t="s">
        <v>289</v>
      </c>
      <c r="W16" s="152" t="s">
        <v>245</v>
      </c>
      <c r="X16" s="152" t="s">
        <v>246</v>
      </c>
      <c r="Y16" s="152" t="s">
        <v>247</v>
      </c>
      <c r="Z16" s="152" t="s">
        <v>248</v>
      </c>
      <c r="AA16" s="152" t="s">
        <v>249</v>
      </c>
      <c r="AB16" s="148" t="s">
        <v>293</v>
      </c>
    </row>
    <row r="17" spans="1:15" ht="107.25" customHeight="1" x14ac:dyDescent="0.2">
      <c r="A17" s="145">
        <v>14</v>
      </c>
      <c r="B17" s="146"/>
      <c r="C17" s="152" t="s">
        <v>212</v>
      </c>
      <c r="D17" s="152" t="s">
        <v>240</v>
      </c>
      <c r="E17" s="152" t="s">
        <v>241</v>
      </c>
      <c r="F17" s="152" t="s">
        <v>242</v>
      </c>
      <c r="G17" s="147" t="s">
        <v>243</v>
      </c>
      <c r="H17" s="152" t="s">
        <v>244</v>
      </c>
      <c r="I17" s="152" t="s">
        <v>289</v>
      </c>
      <c r="J17" s="152" t="s">
        <v>245</v>
      </c>
      <c r="K17" s="152" t="s">
        <v>246</v>
      </c>
      <c r="L17" s="152" t="s">
        <v>247</v>
      </c>
      <c r="M17" s="152" t="s">
        <v>248</v>
      </c>
      <c r="N17" s="152" t="s">
        <v>249</v>
      </c>
      <c r="O17" s="148" t="s">
        <v>293</v>
      </c>
    </row>
    <row r="18" spans="1:15" ht="48" x14ac:dyDescent="0.2">
      <c r="A18" s="145">
        <v>15</v>
      </c>
      <c r="B18" s="146" t="s">
        <v>128</v>
      </c>
      <c r="C18" s="149" t="s">
        <v>213</v>
      </c>
      <c r="D18" s="148" t="s">
        <v>293</v>
      </c>
      <c r="E18" s="148"/>
      <c r="F18" s="148"/>
      <c r="G18" s="148"/>
      <c r="H18" s="148"/>
      <c r="I18" s="148"/>
      <c r="J18" s="148"/>
      <c r="K18" s="148"/>
      <c r="L18" s="148"/>
      <c r="M18" s="148"/>
      <c r="N18" s="148"/>
    </row>
    <row r="19" spans="1:15" x14ac:dyDescent="0.2">
      <c r="A19" s="145">
        <v>16</v>
      </c>
      <c r="B19" s="146" t="s">
        <v>129</v>
      </c>
      <c r="C19" s="149" t="s">
        <v>130</v>
      </c>
      <c r="D19" s="148" t="s">
        <v>293</v>
      </c>
      <c r="E19" s="148"/>
      <c r="F19" s="148"/>
      <c r="G19" s="148"/>
      <c r="H19" s="148"/>
      <c r="I19" s="148"/>
      <c r="J19" s="148"/>
      <c r="K19" s="148"/>
      <c r="L19" s="148"/>
      <c r="M19" s="148"/>
      <c r="N19" s="148"/>
    </row>
    <row r="20" spans="1:15" ht="36" x14ac:dyDescent="0.2">
      <c r="A20" s="145">
        <v>17</v>
      </c>
      <c r="B20" s="146" t="s">
        <v>131</v>
      </c>
      <c r="C20" s="149" t="s">
        <v>250</v>
      </c>
      <c r="D20" s="148" t="s">
        <v>293</v>
      </c>
      <c r="E20" s="148"/>
      <c r="F20" s="148"/>
      <c r="G20" s="148"/>
      <c r="H20" s="148"/>
      <c r="I20" s="148"/>
      <c r="J20" s="148"/>
      <c r="K20" s="148"/>
      <c r="L20" s="148"/>
      <c r="M20" s="148"/>
      <c r="N20" s="148"/>
    </row>
    <row r="21" spans="1:15" ht="192" x14ac:dyDescent="0.2">
      <c r="A21" s="145">
        <v>18</v>
      </c>
      <c r="B21" s="146" t="s">
        <v>132</v>
      </c>
      <c r="C21" s="147" t="s">
        <v>290</v>
      </c>
      <c r="D21" s="147" t="s">
        <v>251</v>
      </c>
      <c r="E21" s="148" t="s">
        <v>293</v>
      </c>
      <c r="F21" s="148"/>
      <c r="G21" s="148"/>
      <c r="H21" s="148"/>
      <c r="I21" s="148"/>
      <c r="J21" s="148"/>
      <c r="K21" s="148"/>
      <c r="L21" s="148"/>
      <c r="M21" s="148"/>
      <c r="N21" s="148"/>
    </row>
    <row r="22" spans="1:15" ht="120" x14ac:dyDescent="0.2">
      <c r="A22" s="145">
        <v>19</v>
      </c>
      <c r="B22" s="146" t="s">
        <v>133</v>
      </c>
      <c r="C22" s="147" t="s">
        <v>134</v>
      </c>
      <c r="D22" s="152" t="s">
        <v>252</v>
      </c>
      <c r="E22" s="152" t="s">
        <v>253</v>
      </c>
      <c r="F22" s="148" t="s">
        <v>293</v>
      </c>
      <c r="G22" s="148"/>
      <c r="H22" s="148"/>
      <c r="I22" s="148"/>
      <c r="J22" s="148"/>
      <c r="K22" s="148"/>
      <c r="L22" s="148"/>
      <c r="M22" s="148"/>
      <c r="N22" s="148"/>
    </row>
    <row r="23" spans="1:15" ht="264" x14ac:dyDescent="0.2">
      <c r="A23" s="145">
        <v>20</v>
      </c>
      <c r="B23" s="146" t="s">
        <v>136</v>
      </c>
      <c r="C23" s="157" t="s">
        <v>254</v>
      </c>
      <c r="D23" s="157" t="s">
        <v>255</v>
      </c>
      <c r="E23" s="157" t="s">
        <v>137</v>
      </c>
      <c r="F23" s="157" t="s">
        <v>256</v>
      </c>
      <c r="G23" s="148" t="s">
        <v>293</v>
      </c>
      <c r="H23" s="148"/>
      <c r="I23" s="148"/>
      <c r="J23" s="148"/>
      <c r="K23" s="148"/>
      <c r="L23" s="148"/>
      <c r="M23" s="148"/>
      <c r="N23" s="148"/>
    </row>
    <row r="24" spans="1:15" ht="48" x14ac:dyDescent="0.2">
      <c r="A24" s="145">
        <v>21</v>
      </c>
      <c r="B24" s="146" t="s">
        <v>138</v>
      </c>
      <c r="C24" s="158" t="s">
        <v>257</v>
      </c>
      <c r="D24" s="157" t="s">
        <v>258</v>
      </c>
      <c r="E24" s="148" t="s">
        <v>293</v>
      </c>
      <c r="F24" s="148"/>
      <c r="G24" s="148"/>
      <c r="H24" s="148"/>
      <c r="I24" s="148"/>
      <c r="J24" s="148"/>
      <c r="K24" s="148"/>
      <c r="L24" s="148"/>
      <c r="M24" s="148"/>
      <c r="N24" s="148"/>
    </row>
    <row r="25" spans="1:15" ht="48" x14ac:dyDescent="0.2">
      <c r="A25" s="145">
        <v>22</v>
      </c>
      <c r="B25" s="146" t="s">
        <v>140</v>
      </c>
      <c r="C25" s="157" t="s">
        <v>214</v>
      </c>
      <c r="D25" s="159" t="s">
        <v>215</v>
      </c>
      <c r="E25" s="149" t="s">
        <v>141</v>
      </c>
      <c r="F25" s="149" t="s">
        <v>259</v>
      </c>
      <c r="G25" s="148" t="s">
        <v>293</v>
      </c>
      <c r="H25" s="148"/>
      <c r="I25" s="148"/>
      <c r="J25" s="148"/>
      <c r="K25" s="148"/>
      <c r="L25" s="148"/>
      <c r="M25" s="148"/>
      <c r="N25" s="148"/>
    </row>
    <row r="26" spans="1:15" x14ac:dyDescent="0.2">
      <c r="A26" s="145">
        <v>23</v>
      </c>
      <c r="B26" s="146" t="s">
        <v>142</v>
      </c>
      <c r="C26" s="151"/>
      <c r="D26" s="148"/>
      <c r="E26" s="148"/>
      <c r="F26" s="148"/>
      <c r="G26" s="148"/>
      <c r="H26" s="148"/>
      <c r="I26" s="148"/>
      <c r="J26" s="148"/>
      <c r="K26" s="148"/>
      <c r="L26" s="148"/>
      <c r="M26" s="148"/>
      <c r="N26" s="148"/>
    </row>
    <row r="27" spans="1:15" ht="96" x14ac:dyDescent="0.2">
      <c r="A27" s="145">
        <v>24</v>
      </c>
      <c r="B27" s="146" t="s">
        <v>144</v>
      </c>
      <c r="C27" s="149" t="s">
        <v>260</v>
      </c>
      <c r="D27" s="159" t="s">
        <v>261</v>
      </c>
      <c r="E27" s="149" t="s">
        <v>262</v>
      </c>
      <c r="F27" s="148" t="s">
        <v>293</v>
      </c>
      <c r="G27" s="148"/>
      <c r="H27" s="148"/>
      <c r="I27" s="148"/>
      <c r="J27" s="148"/>
      <c r="K27" s="148"/>
      <c r="L27" s="148"/>
      <c r="M27" s="148"/>
      <c r="N27" s="148"/>
    </row>
    <row r="28" spans="1:15" ht="204" x14ac:dyDescent="0.2">
      <c r="A28" s="145">
        <v>25</v>
      </c>
      <c r="B28" s="146" t="s">
        <v>145</v>
      </c>
      <c r="C28" s="149" t="s">
        <v>263</v>
      </c>
      <c r="D28" s="160" t="s">
        <v>264</v>
      </c>
      <c r="E28" s="160" t="s">
        <v>265</v>
      </c>
      <c r="F28" s="149" t="s">
        <v>266</v>
      </c>
      <c r="G28" s="148" t="s">
        <v>293</v>
      </c>
      <c r="H28" s="148"/>
      <c r="I28" s="148"/>
      <c r="J28" s="148"/>
      <c r="K28" s="148"/>
      <c r="L28" s="148"/>
      <c r="M28" s="148"/>
      <c r="N28" s="148"/>
    </row>
    <row r="29" spans="1:15" ht="48" x14ac:dyDescent="0.2">
      <c r="A29" s="145">
        <v>26</v>
      </c>
      <c r="B29" s="146" t="s">
        <v>146</v>
      </c>
      <c r="C29" s="161" t="s">
        <v>216</v>
      </c>
      <c r="D29" s="149" t="s">
        <v>267</v>
      </c>
      <c r="E29" s="148" t="s">
        <v>293</v>
      </c>
      <c r="F29" s="148"/>
      <c r="G29" s="148"/>
      <c r="H29" s="148"/>
      <c r="I29" s="148"/>
      <c r="J29" s="148"/>
      <c r="K29" s="148"/>
      <c r="L29" s="148"/>
      <c r="M29" s="148"/>
      <c r="N29" s="148"/>
    </row>
    <row r="30" spans="1:15" ht="96" x14ac:dyDescent="0.2">
      <c r="A30" s="145">
        <v>27</v>
      </c>
      <c r="B30" s="146" t="s">
        <v>268</v>
      </c>
      <c r="C30" s="152" t="s">
        <v>217</v>
      </c>
      <c r="D30" s="147" t="s">
        <v>269</v>
      </c>
      <c r="E30" s="147" t="s">
        <v>270</v>
      </c>
      <c r="F30" s="148" t="s">
        <v>293</v>
      </c>
      <c r="G30" s="148"/>
      <c r="H30" s="148"/>
      <c r="I30" s="148"/>
      <c r="J30" s="148"/>
      <c r="K30" s="148"/>
      <c r="L30" s="148"/>
      <c r="M30" s="148"/>
      <c r="N30" s="148"/>
    </row>
    <row r="31" spans="1:15" ht="72" x14ac:dyDescent="0.2">
      <c r="A31" s="145">
        <v>28</v>
      </c>
      <c r="B31" s="146" t="s">
        <v>149</v>
      </c>
      <c r="C31" s="152" t="s">
        <v>271</v>
      </c>
      <c r="D31" s="152" t="s">
        <v>272</v>
      </c>
      <c r="E31" s="147" t="s">
        <v>273</v>
      </c>
      <c r="F31" s="147" t="s">
        <v>274</v>
      </c>
      <c r="G31" s="147" t="s">
        <v>275</v>
      </c>
      <c r="H31" s="148" t="s">
        <v>293</v>
      </c>
      <c r="I31" s="148"/>
      <c r="J31" s="148"/>
      <c r="K31" s="148"/>
      <c r="L31" s="148"/>
      <c r="M31" s="148"/>
      <c r="N31" s="148"/>
    </row>
    <row r="32" spans="1:15" ht="24" x14ac:dyDescent="0.2">
      <c r="A32" s="145">
        <v>29</v>
      </c>
      <c r="B32" s="146" t="s">
        <v>150</v>
      </c>
      <c r="C32" s="152" t="s">
        <v>276</v>
      </c>
      <c r="D32" s="148" t="s">
        <v>293</v>
      </c>
      <c r="E32" s="148"/>
      <c r="F32" s="148"/>
      <c r="G32" s="148"/>
      <c r="H32" s="148"/>
      <c r="I32" s="148"/>
      <c r="J32" s="148"/>
      <c r="K32" s="148"/>
      <c r="L32" s="148"/>
      <c r="M32" s="148"/>
      <c r="N32" s="148"/>
    </row>
    <row r="33" spans="1:14" ht="114.75" x14ac:dyDescent="0.2">
      <c r="A33" s="145">
        <v>30</v>
      </c>
      <c r="B33" s="146" t="s">
        <v>152</v>
      </c>
      <c r="C33" s="149" t="s">
        <v>277</v>
      </c>
      <c r="D33" s="153" t="s">
        <v>291</v>
      </c>
      <c r="E33" s="148" t="s">
        <v>293</v>
      </c>
      <c r="F33" s="148"/>
      <c r="G33" s="148"/>
      <c r="H33" s="148"/>
      <c r="I33" s="148"/>
      <c r="J33" s="148"/>
      <c r="K33" s="148"/>
      <c r="L33" s="148"/>
      <c r="M33" s="148"/>
      <c r="N33" s="148"/>
    </row>
    <row r="34" spans="1:14" x14ac:dyDescent="0.2">
      <c r="A34" s="145">
        <v>31</v>
      </c>
      <c r="B34" s="146" t="s">
        <v>153</v>
      </c>
      <c r="C34" s="162"/>
      <c r="D34" s="148"/>
      <c r="E34" s="148"/>
      <c r="F34" s="148"/>
      <c r="G34" s="148"/>
      <c r="H34" s="148"/>
      <c r="I34" s="148"/>
      <c r="J34" s="148"/>
      <c r="K34" s="148"/>
      <c r="L34" s="148"/>
      <c r="M34" s="148"/>
      <c r="N34" s="148"/>
    </row>
    <row r="35" spans="1:14" ht="48" x14ac:dyDescent="0.2">
      <c r="A35" s="145">
        <v>32</v>
      </c>
      <c r="B35" s="146" t="s">
        <v>154</v>
      </c>
      <c r="C35" s="147" t="s">
        <v>278</v>
      </c>
      <c r="D35" s="147" t="s">
        <v>279</v>
      </c>
      <c r="E35" s="148" t="s">
        <v>293</v>
      </c>
      <c r="F35" s="148"/>
      <c r="G35" s="148"/>
      <c r="H35" s="148"/>
      <c r="I35" s="148"/>
      <c r="J35" s="148"/>
      <c r="K35" s="148"/>
      <c r="L35" s="148"/>
      <c r="M35" s="148"/>
      <c r="N35" s="148"/>
    </row>
    <row r="36" spans="1:14" ht="24" x14ac:dyDescent="0.2">
      <c r="A36" s="145">
        <v>33</v>
      </c>
      <c r="B36" s="146" t="s">
        <v>155</v>
      </c>
      <c r="C36" s="149" t="s">
        <v>218</v>
      </c>
      <c r="D36" s="149" t="s">
        <v>218</v>
      </c>
      <c r="E36" s="147" t="s">
        <v>280</v>
      </c>
      <c r="F36" s="148" t="s">
        <v>293</v>
      </c>
      <c r="G36" s="148"/>
      <c r="H36" s="148"/>
      <c r="I36" s="148"/>
      <c r="J36" s="148"/>
      <c r="K36" s="148"/>
      <c r="L36" s="148"/>
      <c r="M36" s="148"/>
      <c r="N36" s="148"/>
    </row>
    <row r="37" spans="1:14" ht="24" x14ac:dyDescent="0.2">
      <c r="A37" s="145">
        <v>34</v>
      </c>
      <c r="B37" s="146" t="s">
        <v>157</v>
      </c>
      <c r="C37" s="152" t="s">
        <v>158</v>
      </c>
      <c r="D37" s="162" t="s">
        <v>281</v>
      </c>
      <c r="E37" s="148" t="s">
        <v>293</v>
      </c>
      <c r="F37" s="148"/>
      <c r="G37" s="148"/>
      <c r="H37" s="148"/>
      <c r="I37" s="148"/>
      <c r="J37" s="148"/>
      <c r="K37" s="148"/>
      <c r="L37" s="148"/>
      <c r="M37" s="148"/>
      <c r="N37" s="148"/>
    </row>
    <row r="38" spans="1:14" x14ac:dyDescent="0.2">
      <c r="A38" s="145">
        <v>35</v>
      </c>
      <c r="B38" s="163"/>
      <c r="C38" s="162"/>
      <c r="D38" s="148"/>
      <c r="E38" s="148"/>
      <c r="F38" s="148"/>
      <c r="G38" s="148"/>
      <c r="H38" s="148"/>
      <c r="I38" s="148"/>
      <c r="J38" s="148"/>
      <c r="K38" s="148"/>
      <c r="L38" s="148"/>
      <c r="M38" s="148"/>
      <c r="N38" s="148"/>
    </row>
    <row r="39" spans="1:14" x14ac:dyDescent="0.2">
      <c r="A39" s="145">
        <v>36</v>
      </c>
      <c r="B39" s="163"/>
      <c r="C39" s="151"/>
      <c r="D39" s="148"/>
      <c r="E39" s="148"/>
      <c r="F39" s="148"/>
      <c r="G39" s="148"/>
      <c r="H39" s="148"/>
      <c r="I39" s="148"/>
      <c r="J39" s="148"/>
      <c r="K39" s="148"/>
      <c r="L39" s="148"/>
      <c r="M39" s="148"/>
      <c r="N39" s="148"/>
    </row>
    <row r="40" spans="1:14" x14ac:dyDescent="0.2">
      <c r="A40" s="145">
        <v>37</v>
      </c>
      <c r="B40" s="163"/>
      <c r="C40" s="151"/>
      <c r="D40" s="148"/>
      <c r="E40" s="148"/>
      <c r="F40" s="148"/>
      <c r="G40" s="148"/>
      <c r="H40" s="148"/>
      <c r="I40" s="148"/>
      <c r="J40" s="148"/>
      <c r="K40" s="148"/>
      <c r="L40" s="148"/>
      <c r="M40" s="148"/>
      <c r="N40" s="148"/>
    </row>
    <row r="41" spans="1:14" ht="24" x14ac:dyDescent="0.2">
      <c r="A41" s="145">
        <v>38</v>
      </c>
      <c r="B41" s="164" t="s">
        <v>167</v>
      </c>
      <c r="C41" s="147" t="s">
        <v>168</v>
      </c>
    </row>
    <row r="42" spans="1:14" ht="60" x14ac:dyDescent="0.2">
      <c r="A42" s="145">
        <v>39</v>
      </c>
      <c r="B42" s="165" t="s">
        <v>169</v>
      </c>
      <c r="C42" s="147" t="s">
        <v>282</v>
      </c>
    </row>
    <row r="43" spans="1:14" x14ac:dyDescent="0.2">
      <c r="A43" s="145">
        <v>40</v>
      </c>
      <c r="B43" s="164" t="s">
        <v>171</v>
      </c>
      <c r="C43" s="162"/>
    </row>
    <row r="44" spans="1:14" x14ac:dyDescent="0.2">
      <c r="A44" s="145">
        <v>41</v>
      </c>
      <c r="B44" s="163"/>
      <c r="C44" s="151"/>
    </row>
    <row r="45" spans="1:14" x14ac:dyDescent="0.2">
      <c r="A45" s="145">
        <v>42</v>
      </c>
      <c r="B45" s="146"/>
      <c r="C45" s="151"/>
    </row>
    <row r="46" spans="1:14" x14ac:dyDescent="0.2">
      <c r="A46" s="145">
        <v>43</v>
      </c>
      <c r="B46" s="146"/>
      <c r="C46" s="149"/>
    </row>
    <row r="47" spans="1:14" ht="24" x14ac:dyDescent="0.2">
      <c r="A47" s="145">
        <v>44</v>
      </c>
      <c r="B47" s="146" t="s">
        <v>283</v>
      </c>
      <c r="C47" s="147" t="s">
        <v>284</v>
      </c>
    </row>
    <row r="48" spans="1:14" ht="36" x14ac:dyDescent="0.2">
      <c r="A48" s="145">
        <v>45</v>
      </c>
      <c r="B48" s="163" t="s">
        <v>182</v>
      </c>
      <c r="C48" s="147" t="s">
        <v>285</v>
      </c>
    </row>
    <row r="50" spans="1:3" ht="24" x14ac:dyDescent="0.2">
      <c r="A50" s="167">
        <v>50</v>
      </c>
      <c r="B50" s="168" t="s">
        <v>188</v>
      </c>
      <c r="C50" s="147" t="s">
        <v>286</v>
      </c>
    </row>
    <row r="51" spans="1:3" ht="24" x14ac:dyDescent="0.2">
      <c r="A51" s="169">
        <v>52</v>
      </c>
      <c r="C51" s="147" t="s">
        <v>192</v>
      </c>
    </row>
    <row r="52" spans="1:3" ht="48" x14ac:dyDescent="0.2">
      <c r="A52" s="169">
        <v>57</v>
      </c>
      <c r="B52" s="147" t="s">
        <v>287</v>
      </c>
      <c r="C52" s="147" t="s">
        <v>292</v>
      </c>
    </row>
  </sheetData>
  <mergeCells count="1">
    <mergeCell ref="C2:H2"/>
  </mergeCells>
  <pageMargins left="0.7" right="0.7" top="0.75" bottom="0.75" header="0.3" footer="0.3"/>
  <pageSetup paperSize="127" orientation="landscape" horizontalDpi="4294967292"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6B219CE0C3E64EA42CADE28CDA2F95" ma:contentTypeVersion="10" ma:contentTypeDescription="Create a new document." ma:contentTypeScope="" ma:versionID="0b909a2c88ef4594a9aa868ce1dbc9d1">
  <xsd:schema xmlns:xsd="http://www.w3.org/2001/XMLSchema" xmlns:xs="http://www.w3.org/2001/XMLSchema" xmlns:p="http://schemas.microsoft.com/office/2006/metadata/properties" xmlns:ns2="07f21e77-b80e-4938-998c-725b49e0e672" xmlns:ns3="46350902-1aa9-488f-922b-431aaef87e8c" targetNamespace="http://schemas.microsoft.com/office/2006/metadata/properties" ma:root="true" ma:fieldsID="22ff0172cc48224c4ec53f98c819aae8" ns2:_="" ns3:_="">
    <xsd:import namespace="07f21e77-b80e-4938-998c-725b49e0e672"/>
    <xsd:import namespace="46350902-1aa9-488f-922b-431aaef87e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21e77-b80e-4938-998c-725b49e0e6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350902-1aa9-488f-922b-431aaef87e8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1B88653-8CF4-4B19-B630-9349181DB1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f21e77-b80e-4938-998c-725b49e0e672"/>
    <ds:schemaRef ds:uri="46350902-1aa9-488f-922b-431aaef87e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339887-168B-44ED-9231-B7E8C25F9D05}">
  <ds:schemaRefs>
    <ds:schemaRef ds:uri="http://schemas.microsoft.com/sharepoint/v3/contenttype/forms"/>
  </ds:schemaRefs>
</ds:datastoreItem>
</file>

<file path=customXml/itemProps3.xml><?xml version="1.0" encoding="utf-8"?>
<ds:datastoreItem xmlns:ds="http://schemas.openxmlformats.org/officeDocument/2006/customXml" ds:itemID="{2BD4AB3F-6E05-41FB-8E97-72316A113887}">
  <ds:schemaRefs>
    <ds:schemaRef ds:uri="http://purl.org/dc/terms/"/>
    <ds:schemaRef ds:uri="http://schemas.openxmlformats.org/package/2006/metadata/core-properties"/>
    <ds:schemaRef ds:uri="07f21e77-b80e-4938-998c-725b49e0e672"/>
    <ds:schemaRef ds:uri="http://schemas.microsoft.com/office/2006/documentManagement/types"/>
    <ds:schemaRef ds:uri="http://schemas.microsoft.com/office/infopath/2007/PartnerControls"/>
    <ds:schemaRef ds:uri="http://purl.org/dc/elements/1.1/"/>
    <ds:schemaRef ds:uri="http://schemas.microsoft.com/office/2006/metadata/properties"/>
    <ds:schemaRef ds:uri="46350902-1aa9-488f-922b-431aaef87e8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FRA-detail</vt:lpstr>
      <vt:lpstr>Premises summary</vt:lpstr>
      <vt:lpstr>FRA</vt:lpstr>
      <vt:lpstr>M-M</vt:lpstr>
      <vt:lpstr>Internal Survey</vt:lpstr>
      <vt:lpstr>Photographs</vt:lpstr>
      <vt:lpstr>ActionPlan</vt:lpstr>
      <vt:lpstr>Data</vt:lpstr>
      <vt:lpstr>EC admin</vt:lpstr>
      <vt:lpstr>'FRA-detail'!Print_Area</vt:lpstr>
      <vt:lpstr>ActionPlan!Print_Titles</vt:lpstr>
      <vt:lpstr>FRA!Print_Titles</vt:lpstr>
      <vt:lpstr>'M-M'!Print_Titles</vt:lpstr>
    </vt:vector>
  </TitlesOfParts>
  <Manager/>
  <Company>Barnet Homes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subject/>
  <dc:creator>London Borough of Barnet</dc:creator>
  <cp:keywords/>
  <dc:description/>
  <cp:lastModifiedBy>Wildman, Ben</cp:lastModifiedBy>
  <cp:revision/>
  <dcterms:created xsi:type="dcterms:W3CDTF">2009-09-21T13:05:01Z</dcterms:created>
  <dcterms:modified xsi:type="dcterms:W3CDTF">2020-01-28T09:37:23Z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0x010100726B219CE0C3E64EA42CADE28CDA2F95</vt:lpwstr>
  </property>
  <property fmtid="{D5CDD505-2E9C-101B-9397-08002B2CF9AE}" pid="3" name="_AdHocReviewCycleID">
    <vt:i4>-1651149019</vt:i4>
  </property>
  <property fmtid="{D5CDD505-2E9C-101B-9397-08002B2CF9AE}" pid="4" name="_NewReviewCycle">
    <vt:lpwstr/>
  </property>
  <property fmtid="{D5CDD505-2E9C-101B-9397-08002B2CF9AE}" pid="5" name="_EmailSubject">
    <vt:lpwstr>Information request (ref: 6009364)</vt:lpwstr>
  </property>
  <property fmtid="{D5CDD505-2E9C-101B-9397-08002B2CF9AE}" pid="6" name="_AuthorEmail">
    <vt:lpwstr>Ben.Wildman@barnethomes.org</vt:lpwstr>
  </property>
  <property fmtid="{D5CDD505-2E9C-101B-9397-08002B2CF9AE}" pid="7" name="_AuthorEmailDisplayName">
    <vt:lpwstr>Wildman, Ben</vt:lpwstr>
  </property>
</Properties>
</file>