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Quietways - Delivery Phase\03 Routes\Phase 2.2 Hornsey to North Finchley\02 Route info\03 Route Statistics\01. Traffic counts\Barnet\TSP_Sept2018\MTC\"/>
    </mc:Choice>
  </mc:AlternateContent>
  <bookViews>
    <workbookView xWindow="0" yWindow="0" windowWidth="28800" windowHeight="11445" activeTab="2"/>
  </bookViews>
  <sheets>
    <sheet name="Details" sheetId="4" r:id="rId1"/>
    <sheet name="Site 1 Plan" sheetId="2" r:id="rId2"/>
    <sheet name="Site 1" sheetId="3" r:id="rId3"/>
  </sheets>
  <definedNames>
    <definedName name="_xlnm.Print_Area" localSheetId="0">Details!$A$1:$E$17</definedName>
    <definedName name="_xlnm.Print_Area" localSheetId="2">'Site 1'!$A$1:$IM$28</definedName>
    <definedName name="_xlnm.Print_Area" localSheetId="1">'Site 1 Plan'!$A$1:$AD$33</definedName>
    <definedName name="_xlnm.Print_Titles" localSheetId="2">'Site 1'!$1:$11</definedName>
  </definedNames>
  <calcPr calcId="152511"/>
</workbook>
</file>

<file path=xl/calcChain.xml><?xml version="1.0" encoding="utf-8"?>
<calcChain xmlns="http://schemas.openxmlformats.org/spreadsheetml/2006/main">
  <c r="HW30" i="3" l="1"/>
  <c r="R4" i="2" l="1"/>
  <c r="R3" i="2"/>
  <c r="R2" i="2"/>
  <c r="ET21" i="3" l="1"/>
  <c r="ES21" i="3"/>
  <c r="ER21" i="3"/>
  <c r="EQ21" i="3"/>
  <c r="EP21" i="3"/>
  <c r="EO21" i="3"/>
  <c r="EN21" i="3"/>
  <c r="ET16" i="3"/>
  <c r="ES16" i="3"/>
  <c r="ER16" i="3"/>
  <c r="EQ16" i="3"/>
  <c r="EP16" i="3"/>
  <c r="EO16" i="3"/>
  <c r="EN16" i="3"/>
  <c r="EK21" i="3"/>
  <c r="EJ21" i="3"/>
  <c r="EI21" i="3"/>
  <c r="EH21" i="3"/>
  <c r="EG21" i="3"/>
  <c r="EF21" i="3"/>
  <c r="EE21" i="3"/>
  <c r="EK16" i="3"/>
  <c r="EJ16" i="3"/>
  <c r="EI16" i="3"/>
  <c r="EH16" i="3"/>
  <c r="EG16" i="3"/>
  <c r="EF16" i="3"/>
  <c r="EE16" i="3"/>
  <c r="EA21" i="3"/>
  <c r="DZ21" i="3"/>
  <c r="DY21" i="3"/>
  <c r="DX21" i="3"/>
  <c r="DW21" i="3"/>
  <c r="DV21" i="3"/>
  <c r="DU21" i="3"/>
  <c r="EA16" i="3"/>
  <c r="DZ16" i="3"/>
  <c r="DY16" i="3"/>
  <c r="DX16" i="3"/>
  <c r="DW16" i="3"/>
  <c r="DV16" i="3"/>
  <c r="DU16" i="3"/>
  <c r="DR21" i="3"/>
  <c r="DQ21" i="3"/>
  <c r="DP21" i="3"/>
  <c r="DO21" i="3"/>
  <c r="DN21" i="3"/>
  <c r="DM21" i="3"/>
  <c r="DL21" i="3"/>
  <c r="DR16" i="3"/>
  <c r="DQ16" i="3"/>
  <c r="DP16" i="3"/>
  <c r="DO16" i="3"/>
  <c r="DN16" i="3"/>
  <c r="DM16" i="3"/>
  <c r="DL16" i="3"/>
  <c r="DH21" i="3"/>
  <c r="DG21" i="3"/>
  <c r="DF21" i="3"/>
  <c r="DE21" i="3"/>
  <c r="DD21" i="3"/>
  <c r="DC21" i="3"/>
  <c r="DB21" i="3"/>
  <c r="DH16" i="3"/>
  <c r="DG16" i="3"/>
  <c r="DF16" i="3"/>
  <c r="DE16" i="3"/>
  <c r="DD16" i="3"/>
  <c r="DC16" i="3"/>
  <c r="DB16" i="3"/>
  <c r="CY21" i="3"/>
  <c r="CX21" i="3"/>
  <c r="CW21" i="3"/>
  <c r="CV21" i="3"/>
  <c r="CU21" i="3"/>
  <c r="CT21" i="3"/>
  <c r="CS21" i="3"/>
  <c r="CY16" i="3"/>
  <c r="CX16" i="3"/>
  <c r="CW16" i="3"/>
  <c r="CV16" i="3"/>
  <c r="CU16" i="3"/>
  <c r="CT16" i="3"/>
  <c r="CS16" i="3"/>
  <c r="CO21" i="3"/>
  <c r="CN21" i="3"/>
  <c r="CM21" i="3"/>
  <c r="CL21" i="3"/>
  <c r="CK21" i="3"/>
  <c r="CJ21" i="3"/>
  <c r="CI21" i="3"/>
  <c r="CO16" i="3"/>
  <c r="CN16" i="3"/>
  <c r="CM16" i="3"/>
  <c r="CL16" i="3"/>
  <c r="CK16" i="3"/>
  <c r="CJ16" i="3"/>
  <c r="CI16" i="3"/>
  <c r="CF21" i="3"/>
  <c r="CE21" i="3"/>
  <c r="CD21" i="3"/>
  <c r="CC21" i="3"/>
  <c r="CB21" i="3"/>
  <c r="CA21" i="3"/>
  <c r="BZ21" i="3"/>
  <c r="CF16" i="3"/>
  <c r="CE16" i="3"/>
  <c r="CD16" i="3"/>
  <c r="CC16" i="3"/>
  <c r="CB16" i="3"/>
  <c r="CA16" i="3"/>
  <c r="BZ16" i="3"/>
  <c r="BV21" i="3"/>
  <c r="BU21" i="3"/>
  <c r="BT21" i="3"/>
  <c r="BS21" i="3"/>
  <c r="BR21" i="3"/>
  <c r="BQ21" i="3"/>
  <c r="BP21" i="3"/>
  <c r="BV16" i="3"/>
  <c r="BU16" i="3"/>
  <c r="BT16" i="3"/>
  <c r="BS16" i="3"/>
  <c r="BR16" i="3"/>
  <c r="BQ16" i="3"/>
  <c r="BP16" i="3"/>
  <c r="BM21" i="3"/>
  <c r="BL21" i="3"/>
  <c r="BK21" i="3"/>
  <c r="BJ21" i="3"/>
  <c r="BI21" i="3"/>
  <c r="BH21" i="3"/>
  <c r="BG21" i="3"/>
  <c r="BM16" i="3"/>
  <c r="BL16" i="3"/>
  <c r="BK16" i="3"/>
  <c r="BJ16" i="3"/>
  <c r="BI16" i="3"/>
  <c r="BH16" i="3"/>
  <c r="BG16" i="3"/>
  <c r="BC21" i="3"/>
  <c r="BB21" i="3"/>
  <c r="BA21" i="3"/>
  <c r="AZ21" i="3"/>
  <c r="AY21" i="3"/>
  <c r="AX21" i="3"/>
  <c r="AW21" i="3"/>
  <c r="BC16" i="3"/>
  <c r="BB16" i="3"/>
  <c r="BA16" i="3"/>
  <c r="AZ16" i="3"/>
  <c r="AY16" i="3"/>
  <c r="AX16" i="3"/>
  <c r="AW16" i="3"/>
  <c r="AT21" i="3"/>
  <c r="AS21" i="3"/>
  <c r="AR21" i="3"/>
  <c r="AQ21" i="3"/>
  <c r="AP21" i="3"/>
  <c r="AO21" i="3"/>
  <c r="AN21" i="3"/>
  <c r="AT16" i="3"/>
  <c r="AS16" i="3"/>
  <c r="AR16" i="3"/>
  <c r="AQ16" i="3"/>
  <c r="AP16" i="3"/>
  <c r="AO16" i="3"/>
  <c r="AN16" i="3"/>
  <c r="AJ21" i="3"/>
  <c r="AI21" i="3"/>
  <c r="AH21" i="3"/>
  <c r="AG21" i="3"/>
  <c r="AF21" i="3"/>
  <c r="AE21" i="3"/>
  <c r="AD21" i="3"/>
  <c r="AJ16" i="3"/>
  <c r="AI16" i="3"/>
  <c r="AH16" i="3"/>
  <c r="AG16" i="3"/>
  <c r="AF16" i="3"/>
  <c r="AE16" i="3"/>
  <c r="AD16" i="3"/>
  <c r="AA21" i="3"/>
  <c r="Z21" i="3"/>
  <c r="Y21" i="3"/>
  <c r="X21" i="3"/>
  <c r="W21" i="3"/>
  <c r="V21" i="3"/>
  <c r="U21" i="3"/>
  <c r="AA16" i="3"/>
  <c r="Z16" i="3"/>
  <c r="Y16" i="3"/>
  <c r="X16" i="3"/>
  <c r="W16" i="3"/>
  <c r="V16" i="3"/>
  <c r="U16" i="3"/>
  <c r="Q21" i="3"/>
  <c r="P21" i="3"/>
  <c r="O21" i="3"/>
  <c r="N21" i="3"/>
  <c r="M21" i="3"/>
  <c r="L21" i="3"/>
  <c r="K21" i="3"/>
  <c r="Q16" i="3"/>
  <c r="P16" i="3"/>
  <c r="O16" i="3"/>
  <c r="N16" i="3"/>
  <c r="M16" i="3"/>
  <c r="L16" i="3"/>
  <c r="K16" i="3"/>
  <c r="EU21" i="3" l="1"/>
  <c r="EL21" i="3"/>
  <c r="DI21" i="3"/>
  <c r="CZ21" i="3"/>
  <c r="BW21" i="3"/>
  <c r="BN21" i="3"/>
  <c r="AK21" i="3"/>
  <c r="AB21" i="3"/>
  <c r="H21" i="3"/>
  <c r="G21" i="3"/>
  <c r="F21" i="3"/>
  <c r="E21" i="3"/>
  <c r="D21" i="3"/>
  <c r="C21" i="3"/>
  <c r="B21" i="3"/>
  <c r="EM16" i="3"/>
  <c r="DA16" i="3"/>
  <c r="BO16" i="3"/>
  <c r="AC16" i="3"/>
  <c r="H16" i="3"/>
  <c r="G16" i="3"/>
  <c r="F16" i="3"/>
  <c r="E16" i="3"/>
  <c r="D16" i="3"/>
  <c r="C16" i="3"/>
  <c r="B16" i="3"/>
  <c r="HU13" i="3"/>
  <c r="HU14" i="3" s="1"/>
  <c r="HU15" i="3" s="1"/>
  <c r="HU17" i="3" s="1"/>
  <c r="HU18" i="3" s="1"/>
  <c r="HU19" i="3" s="1"/>
  <c r="HU20" i="3" s="1"/>
  <c r="HU22" i="3" s="1"/>
  <c r="HU23" i="3" s="1"/>
  <c r="HU24" i="3" s="1"/>
  <c r="HU25" i="3" s="1"/>
  <c r="HB13" i="3"/>
  <c r="HB14" i="3" s="1"/>
  <c r="HB15" i="3" s="1"/>
  <c r="HB17" i="3" s="1"/>
  <c r="HB18" i="3" s="1"/>
  <c r="HB19" i="3" s="1"/>
  <c r="HB20" i="3" s="1"/>
  <c r="HB22" i="3" s="1"/>
  <c r="HB23" i="3" s="1"/>
  <c r="HB24" i="3" s="1"/>
  <c r="HB25" i="3" s="1"/>
  <c r="GI13" i="3"/>
  <c r="GI14" i="3" s="1"/>
  <c r="GI15" i="3" s="1"/>
  <c r="GI17" i="3" s="1"/>
  <c r="GI18" i="3" s="1"/>
  <c r="GI19" i="3" s="1"/>
  <c r="GI20" i="3" s="1"/>
  <c r="GI22" i="3" s="1"/>
  <c r="GI23" i="3" s="1"/>
  <c r="GI24" i="3" s="1"/>
  <c r="GI25" i="3" s="1"/>
  <c r="FP13" i="3"/>
  <c r="FP14" i="3" s="1"/>
  <c r="FP15" i="3" s="1"/>
  <c r="FP17" i="3" s="1"/>
  <c r="FP18" i="3" s="1"/>
  <c r="FP19" i="3" s="1"/>
  <c r="FP20" i="3" s="1"/>
  <c r="FP22" i="3" s="1"/>
  <c r="FP23" i="3" s="1"/>
  <c r="FP24" i="3" s="1"/>
  <c r="FP25" i="3" s="1"/>
  <c r="EW13" i="3"/>
  <c r="EW14" i="3" s="1"/>
  <c r="EW15" i="3" s="1"/>
  <c r="EW17" i="3" s="1"/>
  <c r="EW18" i="3" s="1"/>
  <c r="EW19" i="3" s="1"/>
  <c r="EW20" i="3" s="1"/>
  <c r="EW22" i="3" s="1"/>
  <c r="EW23" i="3" s="1"/>
  <c r="EW24" i="3" s="1"/>
  <c r="EW25" i="3" s="1"/>
  <c r="ED13" i="3"/>
  <c r="ED14" i="3" s="1"/>
  <c r="ED15" i="3" s="1"/>
  <c r="ED17" i="3" s="1"/>
  <c r="ED18" i="3" s="1"/>
  <c r="ED19" i="3" s="1"/>
  <c r="ED20" i="3" s="1"/>
  <c r="ED22" i="3" s="1"/>
  <c r="ED23" i="3" s="1"/>
  <c r="ED24" i="3" s="1"/>
  <c r="ED25" i="3" s="1"/>
  <c r="DK13" i="3"/>
  <c r="DK14" i="3" s="1"/>
  <c r="DK15" i="3" s="1"/>
  <c r="DK17" i="3" s="1"/>
  <c r="DK18" i="3" s="1"/>
  <c r="DK19" i="3" s="1"/>
  <c r="DK20" i="3" s="1"/>
  <c r="DK22" i="3" s="1"/>
  <c r="DK23" i="3" s="1"/>
  <c r="DK24" i="3" s="1"/>
  <c r="DK25" i="3" s="1"/>
  <c r="CR13" i="3"/>
  <c r="CR14" i="3" s="1"/>
  <c r="CR15" i="3" s="1"/>
  <c r="CR17" i="3" s="1"/>
  <c r="CR18" i="3" s="1"/>
  <c r="CR19" i="3" s="1"/>
  <c r="CR20" i="3" s="1"/>
  <c r="CR22" i="3" s="1"/>
  <c r="CR23" i="3" s="1"/>
  <c r="CR24" i="3" s="1"/>
  <c r="CR25" i="3" s="1"/>
  <c r="BY13" i="3"/>
  <c r="BY14" i="3" s="1"/>
  <c r="BY15" i="3" s="1"/>
  <c r="BY17" i="3" s="1"/>
  <c r="BY18" i="3" s="1"/>
  <c r="BY19" i="3" s="1"/>
  <c r="BY20" i="3" s="1"/>
  <c r="BY22" i="3" s="1"/>
  <c r="BY23" i="3" s="1"/>
  <c r="BY24" i="3" s="1"/>
  <c r="BY25" i="3" s="1"/>
  <c r="BF13" i="3"/>
  <c r="BF14" i="3" s="1"/>
  <c r="BF15" i="3" s="1"/>
  <c r="BF17" i="3" s="1"/>
  <c r="BF18" i="3" s="1"/>
  <c r="BF19" i="3" s="1"/>
  <c r="BF20" i="3" s="1"/>
  <c r="BF22" i="3" s="1"/>
  <c r="BF23" i="3" s="1"/>
  <c r="BF24" i="3" s="1"/>
  <c r="BF25" i="3" s="1"/>
  <c r="AM13" i="3"/>
  <c r="AM14" i="3" s="1"/>
  <c r="AM15" i="3" s="1"/>
  <c r="AM17" i="3" s="1"/>
  <c r="AM18" i="3" s="1"/>
  <c r="AM19" i="3" s="1"/>
  <c r="AM20" i="3" s="1"/>
  <c r="AM22" i="3" s="1"/>
  <c r="AM23" i="3" s="1"/>
  <c r="AM24" i="3" s="1"/>
  <c r="AM25" i="3" s="1"/>
  <c r="T13" i="3"/>
  <c r="T14" i="3" s="1"/>
  <c r="T15" i="3" s="1"/>
  <c r="T17" i="3" s="1"/>
  <c r="T18" i="3" s="1"/>
  <c r="T19" i="3" s="1"/>
  <c r="T20" i="3" s="1"/>
  <c r="T22" i="3" s="1"/>
  <c r="T23" i="3" s="1"/>
  <c r="T24" i="3" s="1"/>
  <c r="T25" i="3" s="1"/>
  <c r="ET26" i="3"/>
  <c r="ES26" i="3"/>
  <c r="ER26" i="3"/>
  <c r="EQ26" i="3"/>
  <c r="EP26" i="3"/>
  <c r="EO26" i="3"/>
  <c r="EN26" i="3"/>
  <c r="EK26" i="3"/>
  <c r="EJ26" i="3"/>
  <c r="EI26" i="3"/>
  <c r="EH26" i="3"/>
  <c r="EG26" i="3"/>
  <c r="EF26" i="3"/>
  <c r="EE26" i="3"/>
  <c r="EA26" i="3"/>
  <c r="DZ26" i="3"/>
  <c r="DY26" i="3"/>
  <c r="DX26" i="3"/>
  <c r="DW26" i="3"/>
  <c r="DV26" i="3"/>
  <c r="DU26" i="3"/>
  <c r="DR26" i="3"/>
  <c r="DQ26" i="3"/>
  <c r="DP26" i="3"/>
  <c r="DO26" i="3"/>
  <c r="DN26" i="3"/>
  <c r="DM26" i="3"/>
  <c r="DL26" i="3"/>
  <c r="DH26" i="3"/>
  <c r="DG26" i="3"/>
  <c r="DF26" i="3"/>
  <c r="DE26" i="3"/>
  <c r="DD26" i="3"/>
  <c r="DC26" i="3"/>
  <c r="DB26" i="3"/>
  <c r="CY26" i="3"/>
  <c r="CX26" i="3"/>
  <c r="CW26" i="3"/>
  <c r="CV26" i="3"/>
  <c r="CU26" i="3"/>
  <c r="CT26" i="3"/>
  <c r="CS26" i="3"/>
  <c r="CO26" i="3"/>
  <c r="CN26" i="3"/>
  <c r="CM26" i="3"/>
  <c r="CL26" i="3"/>
  <c r="CK26" i="3"/>
  <c r="CJ26" i="3"/>
  <c r="CI26" i="3"/>
  <c r="CF26" i="3"/>
  <c r="CE26" i="3"/>
  <c r="CD26" i="3"/>
  <c r="CC26" i="3"/>
  <c r="CB26" i="3"/>
  <c r="CA26" i="3"/>
  <c r="BZ26" i="3"/>
  <c r="BV26" i="3"/>
  <c r="BU26" i="3"/>
  <c r="BT26" i="3"/>
  <c r="BS26" i="3"/>
  <c r="BR26" i="3"/>
  <c r="BQ26" i="3"/>
  <c r="BP26" i="3"/>
  <c r="BM26" i="3"/>
  <c r="BL26" i="3"/>
  <c r="BK26" i="3"/>
  <c r="BJ26" i="3"/>
  <c r="BI26" i="3"/>
  <c r="BH26" i="3"/>
  <c r="BG26" i="3"/>
  <c r="BC26" i="3"/>
  <c r="BB26" i="3"/>
  <c r="BA26" i="3"/>
  <c r="AZ26" i="3"/>
  <c r="AY26" i="3"/>
  <c r="AX26" i="3"/>
  <c r="AW26" i="3"/>
  <c r="AT26" i="3"/>
  <c r="AS26" i="3"/>
  <c r="AR26" i="3"/>
  <c r="AQ26" i="3"/>
  <c r="AP26" i="3"/>
  <c r="AO26" i="3"/>
  <c r="AN26" i="3"/>
  <c r="AJ26" i="3"/>
  <c r="AI26" i="3"/>
  <c r="AH26" i="3"/>
  <c r="AG26" i="3"/>
  <c r="AF26" i="3"/>
  <c r="AE26" i="3"/>
  <c r="AD26" i="3"/>
  <c r="AA26" i="3"/>
  <c r="Z26" i="3"/>
  <c r="Y26" i="3"/>
  <c r="X26" i="3"/>
  <c r="W26" i="3"/>
  <c r="V26" i="3"/>
  <c r="U26" i="3"/>
  <c r="Q26" i="3"/>
  <c r="P26" i="3"/>
  <c r="O26" i="3"/>
  <c r="N26" i="3"/>
  <c r="M26" i="3"/>
  <c r="L26" i="3"/>
  <c r="K26" i="3"/>
  <c r="H26" i="3"/>
  <c r="G26" i="3"/>
  <c r="F26" i="3"/>
  <c r="E26" i="3"/>
  <c r="D26" i="3"/>
  <c r="C26" i="3"/>
  <c r="B26" i="3"/>
  <c r="HR25" i="3"/>
  <c r="HQ25" i="3"/>
  <c r="HP25" i="3"/>
  <c r="HO25" i="3"/>
  <c r="HN25" i="3"/>
  <c r="HM25" i="3"/>
  <c r="HL25" i="3"/>
  <c r="HI25" i="3"/>
  <c r="HH25" i="3"/>
  <c r="HG25" i="3"/>
  <c r="HF25" i="3"/>
  <c r="HE25" i="3"/>
  <c r="HD25" i="3"/>
  <c r="HC25" i="3"/>
  <c r="GY25" i="3"/>
  <c r="GX25" i="3"/>
  <c r="GW25" i="3"/>
  <c r="GV25" i="3"/>
  <c r="GU25" i="3"/>
  <c r="GT25" i="3"/>
  <c r="GS25" i="3"/>
  <c r="GP25" i="3"/>
  <c r="GO25" i="3"/>
  <c r="GN25" i="3"/>
  <c r="GM25" i="3"/>
  <c r="GL25" i="3"/>
  <c r="GK25" i="3"/>
  <c r="GJ25" i="3"/>
  <c r="GF25" i="3"/>
  <c r="GE25" i="3"/>
  <c r="GD25" i="3"/>
  <c r="GC25" i="3"/>
  <c r="GB25" i="3"/>
  <c r="GA25" i="3"/>
  <c r="FZ25" i="3"/>
  <c r="FW25" i="3"/>
  <c r="FV25" i="3"/>
  <c r="FU25" i="3"/>
  <c r="FT25" i="3"/>
  <c r="FS25" i="3"/>
  <c r="FR25" i="3"/>
  <c r="FQ25" i="3"/>
  <c r="FM25" i="3"/>
  <c r="FL25" i="3"/>
  <c r="FK25" i="3"/>
  <c r="FJ25" i="3"/>
  <c r="FI25" i="3"/>
  <c r="FH25" i="3"/>
  <c r="FG25" i="3"/>
  <c r="FD25" i="3"/>
  <c r="FC25" i="3"/>
  <c r="FB25" i="3"/>
  <c r="FA25" i="3"/>
  <c r="EZ25" i="3"/>
  <c r="EY25" i="3"/>
  <c r="EX25" i="3"/>
  <c r="EV25" i="3"/>
  <c r="EU25" i="3"/>
  <c r="EM25" i="3"/>
  <c r="EL25" i="3"/>
  <c r="EC25" i="3"/>
  <c r="EB25" i="3"/>
  <c r="DT25" i="3"/>
  <c r="DS25" i="3"/>
  <c r="DJ25" i="3"/>
  <c r="DI25" i="3"/>
  <c r="DA25" i="3"/>
  <c r="CZ25" i="3"/>
  <c r="CQ25" i="3"/>
  <c r="CP25" i="3"/>
  <c r="CH25" i="3"/>
  <c r="CG25" i="3"/>
  <c r="BX25" i="3"/>
  <c r="BW25" i="3"/>
  <c r="BO25" i="3"/>
  <c r="BN25" i="3"/>
  <c r="BE25" i="3"/>
  <c r="BD25" i="3"/>
  <c r="AV25" i="3"/>
  <c r="AU25" i="3"/>
  <c r="AL25" i="3"/>
  <c r="AK25" i="3"/>
  <c r="AC25" i="3"/>
  <c r="AB25" i="3"/>
  <c r="S25" i="3"/>
  <c r="R25" i="3"/>
  <c r="J25" i="3"/>
  <c r="I25" i="3"/>
  <c r="HR24" i="3"/>
  <c r="HQ24" i="3"/>
  <c r="HP24" i="3"/>
  <c r="HO24" i="3"/>
  <c r="HN24" i="3"/>
  <c r="HM24" i="3"/>
  <c r="HL24" i="3"/>
  <c r="HI24" i="3"/>
  <c r="HH24" i="3"/>
  <c r="HG24" i="3"/>
  <c r="HF24" i="3"/>
  <c r="HE24" i="3"/>
  <c r="HD24" i="3"/>
  <c r="HC24" i="3"/>
  <c r="GY24" i="3"/>
  <c r="GX24" i="3"/>
  <c r="GW24" i="3"/>
  <c r="GV24" i="3"/>
  <c r="GU24" i="3"/>
  <c r="GT24" i="3"/>
  <c r="GS24" i="3"/>
  <c r="GP24" i="3"/>
  <c r="GO24" i="3"/>
  <c r="GN24" i="3"/>
  <c r="GM24" i="3"/>
  <c r="GL24" i="3"/>
  <c r="GK24" i="3"/>
  <c r="GJ24" i="3"/>
  <c r="GF24" i="3"/>
  <c r="GE24" i="3"/>
  <c r="GD24" i="3"/>
  <c r="GC24" i="3"/>
  <c r="GB24" i="3"/>
  <c r="GA24" i="3"/>
  <c r="FZ24" i="3"/>
  <c r="FW24" i="3"/>
  <c r="FV24" i="3"/>
  <c r="FU24" i="3"/>
  <c r="FT24" i="3"/>
  <c r="FS24" i="3"/>
  <c r="FR24" i="3"/>
  <c r="FQ24" i="3"/>
  <c r="FM24" i="3"/>
  <c r="FL24" i="3"/>
  <c r="FK24" i="3"/>
  <c r="FJ24" i="3"/>
  <c r="FI24" i="3"/>
  <c r="FH24" i="3"/>
  <c r="FG24" i="3"/>
  <c r="FD24" i="3"/>
  <c r="FC24" i="3"/>
  <c r="FB24" i="3"/>
  <c r="FA24" i="3"/>
  <c r="EZ24" i="3"/>
  <c r="EY24" i="3"/>
  <c r="EX24" i="3"/>
  <c r="EV24" i="3"/>
  <c r="EU24" i="3"/>
  <c r="EM24" i="3"/>
  <c r="EL24" i="3"/>
  <c r="EC24" i="3"/>
  <c r="EB24" i="3"/>
  <c r="DT24" i="3"/>
  <c r="DS24" i="3"/>
  <c r="DJ24" i="3"/>
  <c r="DI24" i="3"/>
  <c r="DA24" i="3"/>
  <c r="CZ24" i="3"/>
  <c r="CQ24" i="3"/>
  <c r="CP24" i="3"/>
  <c r="CH24" i="3"/>
  <c r="CG24" i="3"/>
  <c r="BX24" i="3"/>
  <c r="BW24" i="3"/>
  <c r="BO24" i="3"/>
  <c r="BN24" i="3"/>
  <c r="BE24" i="3"/>
  <c r="BD24" i="3"/>
  <c r="AV24" i="3"/>
  <c r="AU24" i="3"/>
  <c r="AL24" i="3"/>
  <c r="AK24" i="3"/>
  <c r="AC24" i="3"/>
  <c r="AB24" i="3"/>
  <c r="S24" i="3"/>
  <c r="R24" i="3"/>
  <c r="J24" i="3"/>
  <c r="I24" i="3"/>
  <c r="HR23" i="3"/>
  <c r="HQ23" i="3"/>
  <c r="HP23" i="3"/>
  <c r="HO23" i="3"/>
  <c r="HN23" i="3"/>
  <c r="HM23" i="3"/>
  <c r="HL23" i="3"/>
  <c r="HI23" i="3"/>
  <c r="HH23" i="3"/>
  <c r="HG23" i="3"/>
  <c r="HF23" i="3"/>
  <c r="HE23" i="3"/>
  <c r="HD23" i="3"/>
  <c r="HC23" i="3"/>
  <c r="GY23" i="3"/>
  <c r="GX23" i="3"/>
  <c r="GW23" i="3"/>
  <c r="GV23" i="3"/>
  <c r="GU23" i="3"/>
  <c r="GT23" i="3"/>
  <c r="GS23" i="3"/>
  <c r="GP23" i="3"/>
  <c r="GO23" i="3"/>
  <c r="GN23" i="3"/>
  <c r="GM23" i="3"/>
  <c r="GL23" i="3"/>
  <c r="GK23" i="3"/>
  <c r="GJ23" i="3"/>
  <c r="GF23" i="3"/>
  <c r="GE23" i="3"/>
  <c r="GD23" i="3"/>
  <c r="GC23" i="3"/>
  <c r="GB23" i="3"/>
  <c r="GA23" i="3"/>
  <c r="FZ23" i="3"/>
  <c r="FW23" i="3"/>
  <c r="FV23" i="3"/>
  <c r="FU23" i="3"/>
  <c r="FT23" i="3"/>
  <c r="FS23" i="3"/>
  <c r="FR23" i="3"/>
  <c r="FQ23" i="3"/>
  <c r="FM23" i="3"/>
  <c r="FL23" i="3"/>
  <c r="FK23" i="3"/>
  <c r="FJ23" i="3"/>
  <c r="FI23" i="3"/>
  <c r="FH23" i="3"/>
  <c r="FG23" i="3"/>
  <c r="FD23" i="3"/>
  <c r="FC23" i="3"/>
  <c r="FB23" i="3"/>
  <c r="FA23" i="3"/>
  <c r="EZ23" i="3"/>
  <c r="EY23" i="3"/>
  <c r="EX23" i="3"/>
  <c r="EV23" i="3"/>
  <c r="EU23" i="3"/>
  <c r="EM23" i="3"/>
  <c r="EL23" i="3"/>
  <c r="EC23" i="3"/>
  <c r="EB23" i="3"/>
  <c r="DT23" i="3"/>
  <c r="DS23" i="3"/>
  <c r="DJ23" i="3"/>
  <c r="DI23" i="3"/>
  <c r="DA23" i="3"/>
  <c r="CZ23" i="3"/>
  <c r="CQ23" i="3"/>
  <c r="CP23" i="3"/>
  <c r="CH23" i="3"/>
  <c r="CG23" i="3"/>
  <c r="BX23" i="3"/>
  <c r="BW23" i="3"/>
  <c r="BO23" i="3"/>
  <c r="BN23" i="3"/>
  <c r="BE23" i="3"/>
  <c r="BD23" i="3"/>
  <c r="AV23" i="3"/>
  <c r="AU23" i="3"/>
  <c r="AL23" i="3"/>
  <c r="AK23" i="3"/>
  <c r="AC23" i="3"/>
  <c r="AB23" i="3"/>
  <c r="S23" i="3"/>
  <c r="R23" i="3"/>
  <c r="J23" i="3"/>
  <c r="I23" i="3"/>
  <c r="HR22" i="3"/>
  <c r="HR26" i="3" s="1"/>
  <c r="HQ22" i="3"/>
  <c r="HQ26" i="3" s="1"/>
  <c r="HP22" i="3"/>
  <c r="HP26" i="3" s="1"/>
  <c r="HO22" i="3"/>
  <c r="HO26" i="3" s="1"/>
  <c r="HN22" i="3"/>
  <c r="HN26" i="3" s="1"/>
  <c r="HM22" i="3"/>
  <c r="HM26" i="3" s="1"/>
  <c r="HL22" i="3"/>
  <c r="HI22" i="3"/>
  <c r="HI26" i="3" s="1"/>
  <c r="HH22" i="3"/>
  <c r="HH26" i="3" s="1"/>
  <c r="HG22" i="3"/>
  <c r="HG26" i="3" s="1"/>
  <c r="HF22" i="3"/>
  <c r="HF26" i="3" s="1"/>
  <c r="HE22" i="3"/>
  <c r="HE26" i="3" s="1"/>
  <c r="HD22" i="3"/>
  <c r="HD26" i="3" s="1"/>
  <c r="HC22" i="3"/>
  <c r="HC26" i="3" s="1"/>
  <c r="GY22" i="3"/>
  <c r="GY26" i="3" s="1"/>
  <c r="GX22" i="3"/>
  <c r="GX26" i="3" s="1"/>
  <c r="GW22" i="3"/>
  <c r="GW26" i="3" s="1"/>
  <c r="GV22" i="3"/>
  <c r="GV26" i="3" s="1"/>
  <c r="GU22" i="3"/>
  <c r="GU26" i="3" s="1"/>
  <c r="GT22" i="3"/>
  <c r="GT26" i="3" s="1"/>
  <c r="GS22" i="3"/>
  <c r="GP22" i="3"/>
  <c r="GP26" i="3" s="1"/>
  <c r="GO22" i="3"/>
  <c r="GO26" i="3" s="1"/>
  <c r="GN22" i="3"/>
  <c r="GN26" i="3" s="1"/>
  <c r="GM22" i="3"/>
  <c r="GM26" i="3" s="1"/>
  <c r="GL22" i="3"/>
  <c r="GL26" i="3" s="1"/>
  <c r="GK22" i="3"/>
  <c r="GK26" i="3" s="1"/>
  <c r="GJ22" i="3"/>
  <c r="GJ26" i="3" s="1"/>
  <c r="GF22" i="3"/>
  <c r="GF26" i="3" s="1"/>
  <c r="GE22" i="3"/>
  <c r="GE26" i="3" s="1"/>
  <c r="GD22" i="3"/>
  <c r="GD26" i="3" s="1"/>
  <c r="GC22" i="3"/>
  <c r="GC26" i="3" s="1"/>
  <c r="GB22" i="3"/>
  <c r="GB26" i="3" s="1"/>
  <c r="GA22" i="3"/>
  <c r="GA26" i="3" s="1"/>
  <c r="FZ22" i="3"/>
  <c r="FW22" i="3"/>
  <c r="FW26" i="3" s="1"/>
  <c r="FV22" i="3"/>
  <c r="FV26" i="3" s="1"/>
  <c r="FU22" i="3"/>
  <c r="FU26" i="3" s="1"/>
  <c r="FT22" i="3"/>
  <c r="FT26" i="3" s="1"/>
  <c r="FS22" i="3"/>
  <c r="FS26" i="3" s="1"/>
  <c r="FR22" i="3"/>
  <c r="FR26" i="3" s="1"/>
  <c r="FQ22" i="3"/>
  <c r="FQ26" i="3" s="1"/>
  <c r="FM22" i="3"/>
  <c r="FM26" i="3" s="1"/>
  <c r="FL22" i="3"/>
  <c r="FL26" i="3" s="1"/>
  <c r="FK22" i="3"/>
  <c r="FK26" i="3" s="1"/>
  <c r="FJ22" i="3"/>
  <c r="FJ26" i="3" s="1"/>
  <c r="FI22" i="3"/>
  <c r="FI26" i="3" s="1"/>
  <c r="FH22" i="3"/>
  <c r="FH26" i="3" s="1"/>
  <c r="FG22" i="3"/>
  <c r="FD22" i="3"/>
  <c r="FD26" i="3" s="1"/>
  <c r="FC22" i="3"/>
  <c r="FB22" i="3"/>
  <c r="FB26" i="3" s="1"/>
  <c r="FA22" i="3"/>
  <c r="EZ22" i="3"/>
  <c r="EZ26" i="3" s="1"/>
  <c r="EY22" i="3"/>
  <c r="EX22" i="3"/>
  <c r="EX26" i="3" s="1"/>
  <c r="EV22" i="3"/>
  <c r="EU22" i="3"/>
  <c r="EM22" i="3"/>
  <c r="EL22" i="3"/>
  <c r="EC22" i="3"/>
  <c r="EB22" i="3"/>
  <c r="DT22" i="3"/>
  <c r="DS22" i="3"/>
  <c r="DJ22" i="3"/>
  <c r="DI22" i="3"/>
  <c r="DA22" i="3"/>
  <c r="CZ22" i="3"/>
  <c r="CQ22" i="3"/>
  <c r="CP22" i="3"/>
  <c r="CH22" i="3"/>
  <c r="CG22" i="3"/>
  <c r="BX22" i="3"/>
  <c r="BW22" i="3"/>
  <c r="BO22" i="3"/>
  <c r="BN22" i="3"/>
  <c r="BE22" i="3"/>
  <c r="BD22" i="3"/>
  <c r="AV22" i="3"/>
  <c r="AU22" i="3"/>
  <c r="AL22" i="3"/>
  <c r="AK22" i="3"/>
  <c r="AC22" i="3"/>
  <c r="AB22" i="3"/>
  <c r="S22" i="3"/>
  <c r="R22" i="3"/>
  <c r="J22" i="3"/>
  <c r="I22" i="3"/>
  <c r="HR20" i="3"/>
  <c r="HQ20" i="3"/>
  <c r="HP20" i="3"/>
  <c r="HO20" i="3"/>
  <c r="HN20" i="3"/>
  <c r="HM20" i="3"/>
  <c r="HL20" i="3"/>
  <c r="HI20" i="3"/>
  <c r="HH20" i="3"/>
  <c r="HG20" i="3"/>
  <c r="HF20" i="3"/>
  <c r="HE20" i="3"/>
  <c r="HD20" i="3"/>
  <c r="HC20" i="3"/>
  <c r="GY20" i="3"/>
  <c r="GX20" i="3"/>
  <c r="GW20" i="3"/>
  <c r="GV20" i="3"/>
  <c r="GU20" i="3"/>
  <c r="GT20" i="3"/>
  <c r="GS20" i="3"/>
  <c r="GP20" i="3"/>
  <c r="GO20" i="3"/>
  <c r="GN20" i="3"/>
  <c r="GM20" i="3"/>
  <c r="GL20" i="3"/>
  <c r="GK20" i="3"/>
  <c r="GJ20" i="3"/>
  <c r="GF20" i="3"/>
  <c r="GE20" i="3"/>
  <c r="GD20" i="3"/>
  <c r="GC20" i="3"/>
  <c r="GB20" i="3"/>
  <c r="GA20" i="3"/>
  <c r="FZ20" i="3"/>
  <c r="FW20" i="3"/>
  <c r="FV20" i="3"/>
  <c r="FU20" i="3"/>
  <c r="FT20" i="3"/>
  <c r="FS20" i="3"/>
  <c r="FR20" i="3"/>
  <c r="FQ20" i="3"/>
  <c r="FM20" i="3"/>
  <c r="FL20" i="3"/>
  <c r="FK20" i="3"/>
  <c r="FJ20" i="3"/>
  <c r="FI20" i="3"/>
  <c r="FH20" i="3"/>
  <c r="FG20" i="3"/>
  <c r="FD20" i="3"/>
  <c r="FC20" i="3"/>
  <c r="FB20" i="3"/>
  <c r="FA20" i="3"/>
  <c r="EZ20" i="3"/>
  <c r="EY20" i="3"/>
  <c r="EX20" i="3"/>
  <c r="EV20" i="3"/>
  <c r="EU20" i="3"/>
  <c r="EM20" i="3"/>
  <c r="EL20" i="3"/>
  <c r="EC20" i="3"/>
  <c r="EB20" i="3"/>
  <c r="DT20" i="3"/>
  <c r="DS20" i="3"/>
  <c r="DJ20" i="3"/>
  <c r="DI20" i="3"/>
  <c r="DA20" i="3"/>
  <c r="CZ20" i="3"/>
  <c r="CQ20" i="3"/>
  <c r="CP20" i="3"/>
  <c r="CH20" i="3"/>
  <c r="CG20" i="3"/>
  <c r="BX20" i="3"/>
  <c r="BW20" i="3"/>
  <c r="BO20" i="3"/>
  <c r="BN20" i="3"/>
  <c r="BE20" i="3"/>
  <c r="BD20" i="3"/>
  <c r="AV20" i="3"/>
  <c r="AU20" i="3"/>
  <c r="AL20" i="3"/>
  <c r="AK20" i="3"/>
  <c r="AC20" i="3"/>
  <c r="AB20" i="3"/>
  <c r="S20" i="3"/>
  <c r="R20" i="3"/>
  <c r="J20" i="3"/>
  <c r="I20" i="3"/>
  <c r="HR19" i="3"/>
  <c r="HQ19" i="3"/>
  <c r="HP19" i="3"/>
  <c r="HO19" i="3"/>
  <c r="HN19" i="3"/>
  <c r="HM19" i="3"/>
  <c r="HL19" i="3"/>
  <c r="HI19" i="3"/>
  <c r="HH19" i="3"/>
  <c r="HG19" i="3"/>
  <c r="HF19" i="3"/>
  <c r="HE19" i="3"/>
  <c r="HD19" i="3"/>
  <c r="HC19" i="3"/>
  <c r="GY19" i="3"/>
  <c r="GX19" i="3"/>
  <c r="GW19" i="3"/>
  <c r="GV19" i="3"/>
  <c r="GU19" i="3"/>
  <c r="GT19" i="3"/>
  <c r="GS19" i="3"/>
  <c r="GP19" i="3"/>
  <c r="GO19" i="3"/>
  <c r="GN19" i="3"/>
  <c r="GM19" i="3"/>
  <c r="GL19" i="3"/>
  <c r="GK19" i="3"/>
  <c r="GJ19" i="3"/>
  <c r="GF19" i="3"/>
  <c r="GE19" i="3"/>
  <c r="GD19" i="3"/>
  <c r="GC19" i="3"/>
  <c r="GB19" i="3"/>
  <c r="GA19" i="3"/>
  <c r="FZ19" i="3"/>
  <c r="FW19" i="3"/>
  <c r="FV19" i="3"/>
  <c r="FU19" i="3"/>
  <c r="FT19" i="3"/>
  <c r="FS19" i="3"/>
  <c r="FR19" i="3"/>
  <c r="FQ19" i="3"/>
  <c r="FM19" i="3"/>
  <c r="FL19" i="3"/>
  <c r="FK19" i="3"/>
  <c r="FJ19" i="3"/>
  <c r="FI19" i="3"/>
  <c r="FH19" i="3"/>
  <c r="FG19" i="3"/>
  <c r="FD19" i="3"/>
  <c r="FC19" i="3"/>
  <c r="FB19" i="3"/>
  <c r="FA19" i="3"/>
  <c r="EZ19" i="3"/>
  <c r="EY19" i="3"/>
  <c r="EX19" i="3"/>
  <c r="EV19" i="3"/>
  <c r="EU19" i="3"/>
  <c r="EM19" i="3"/>
  <c r="EL19" i="3"/>
  <c r="EC19" i="3"/>
  <c r="EB19" i="3"/>
  <c r="DT19" i="3"/>
  <c r="DS19" i="3"/>
  <c r="DJ19" i="3"/>
  <c r="DI19" i="3"/>
  <c r="DA19" i="3"/>
  <c r="CZ19" i="3"/>
  <c r="CQ19" i="3"/>
  <c r="CP19" i="3"/>
  <c r="CH19" i="3"/>
  <c r="CG19" i="3"/>
  <c r="BX19" i="3"/>
  <c r="BW19" i="3"/>
  <c r="BO19" i="3"/>
  <c r="BN19" i="3"/>
  <c r="BE19" i="3"/>
  <c r="BD19" i="3"/>
  <c r="AV19" i="3"/>
  <c r="AU19" i="3"/>
  <c r="AL19" i="3"/>
  <c r="AK19" i="3"/>
  <c r="AC19" i="3"/>
  <c r="AB19" i="3"/>
  <c r="S19" i="3"/>
  <c r="R19" i="3"/>
  <c r="J19" i="3"/>
  <c r="I19" i="3"/>
  <c r="HR18" i="3"/>
  <c r="HQ18" i="3"/>
  <c r="HP18" i="3"/>
  <c r="HO18" i="3"/>
  <c r="HN18" i="3"/>
  <c r="HM18" i="3"/>
  <c r="HL18" i="3"/>
  <c r="HI18" i="3"/>
  <c r="HH18" i="3"/>
  <c r="HG18" i="3"/>
  <c r="HF18" i="3"/>
  <c r="HE18" i="3"/>
  <c r="HD18" i="3"/>
  <c r="HC18" i="3"/>
  <c r="GY18" i="3"/>
  <c r="GX18" i="3"/>
  <c r="GW18" i="3"/>
  <c r="GV18" i="3"/>
  <c r="GU18" i="3"/>
  <c r="GT18" i="3"/>
  <c r="GS18" i="3"/>
  <c r="GP18" i="3"/>
  <c r="GO18" i="3"/>
  <c r="GN18" i="3"/>
  <c r="GM18" i="3"/>
  <c r="GL18" i="3"/>
  <c r="GK18" i="3"/>
  <c r="GJ18" i="3"/>
  <c r="GF18" i="3"/>
  <c r="GE18" i="3"/>
  <c r="GD18" i="3"/>
  <c r="GC18" i="3"/>
  <c r="GB18" i="3"/>
  <c r="GA18" i="3"/>
  <c r="FZ18" i="3"/>
  <c r="FW18" i="3"/>
  <c r="FV18" i="3"/>
  <c r="FU18" i="3"/>
  <c r="FT18" i="3"/>
  <c r="FS18" i="3"/>
  <c r="FR18" i="3"/>
  <c r="FQ18" i="3"/>
  <c r="FM18" i="3"/>
  <c r="FL18" i="3"/>
  <c r="FK18" i="3"/>
  <c r="FJ18" i="3"/>
  <c r="FI18" i="3"/>
  <c r="FH18" i="3"/>
  <c r="FG18" i="3"/>
  <c r="FD18" i="3"/>
  <c r="FC18" i="3"/>
  <c r="FB18" i="3"/>
  <c r="FA18" i="3"/>
  <c r="EZ18" i="3"/>
  <c r="EY18" i="3"/>
  <c r="EX18" i="3"/>
  <c r="EV18" i="3"/>
  <c r="EU18" i="3"/>
  <c r="EM18" i="3"/>
  <c r="EL18" i="3"/>
  <c r="EC18" i="3"/>
  <c r="EB18" i="3"/>
  <c r="DT18" i="3"/>
  <c r="DS18" i="3"/>
  <c r="DJ18" i="3"/>
  <c r="DI18" i="3"/>
  <c r="DA18" i="3"/>
  <c r="CZ18" i="3"/>
  <c r="CQ18" i="3"/>
  <c r="CP18" i="3"/>
  <c r="CH18" i="3"/>
  <c r="CG18" i="3"/>
  <c r="BX18" i="3"/>
  <c r="BW18" i="3"/>
  <c r="BO18" i="3"/>
  <c r="BN18" i="3"/>
  <c r="BE18" i="3"/>
  <c r="BD18" i="3"/>
  <c r="AV18" i="3"/>
  <c r="AU18" i="3"/>
  <c r="AL18" i="3"/>
  <c r="AK18" i="3"/>
  <c r="AC18" i="3"/>
  <c r="AB18" i="3"/>
  <c r="S18" i="3"/>
  <c r="R18" i="3"/>
  <c r="J18" i="3"/>
  <c r="I18" i="3"/>
  <c r="HR17" i="3"/>
  <c r="HR21" i="3" s="1"/>
  <c r="HQ17" i="3"/>
  <c r="HQ21" i="3" s="1"/>
  <c r="HP17" i="3"/>
  <c r="HP21" i="3" s="1"/>
  <c r="HO17" i="3"/>
  <c r="HO21" i="3" s="1"/>
  <c r="HN17" i="3"/>
  <c r="HN21" i="3" s="1"/>
  <c r="HM17" i="3"/>
  <c r="HM21" i="3" s="1"/>
  <c r="HL17" i="3"/>
  <c r="HL21" i="3" s="1"/>
  <c r="HI17" i="3"/>
  <c r="HI21" i="3" s="1"/>
  <c r="HH17" i="3"/>
  <c r="HH21" i="3" s="1"/>
  <c r="HG17" i="3"/>
  <c r="HG21" i="3" s="1"/>
  <c r="HF17" i="3"/>
  <c r="HF21" i="3" s="1"/>
  <c r="HE17" i="3"/>
  <c r="HE21" i="3" s="1"/>
  <c r="HD17" i="3"/>
  <c r="HD21" i="3" s="1"/>
  <c r="HC17" i="3"/>
  <c r="HC21" i="3" s="1"/>
  <c r="GY17" i="3"/>
  <c r="GY21" i="3" s="1"/>
  <c r="GX17" i="3"/>
  <c r="GX21" i="3" s="1"/>
  <c r="GW17" i="3"/>
  <c r="GW21" i="3" s="1"/>
  <c r="GV17" i="3"/>
  <c r="GV21" i="3" s="1"/>
  <c r="GU17" i="3"/>
  <c r="GU21" i="3" s="1"/>
  <c r="GT17" i="3"/>
  <c r="GS17" i="3"/>
  <c r="GS21" i="3" s="1"/>
  <c r="GP17" i="3"/>
  <c r="GP21" i="3" s="1"/>
  <c r="GO17" i="3"/>
  <c r="GO21" i="3" s="1"/>
  <c r="GN17" i="3"/>
  <c r="GN21" i="3" s="1"/>
  <c r="GM17" i="3"/>
  <c r="GM21" i="3" s="1"/>
  <c r="GL17" i="3"/>
  <c r="GL21" i="3" s="1"/>
  <c r="GK17" i="3"/>
  <c r="GK21" i="3" s="1"/>
  <c r="GJ17" i="3"/>
  <c r="GF17" i="3"/>
  <c r="GF21" i="3" s="1"/>
  <c r="GE17" i="3"/>
  <c r="GE21" i="3" s="1"/>
  <c r="GD17" i="3"/>
  <c r="GD21" i="3" s="1"/>
  <c r="GC17" i="3"/>
  <c r="GC21" i="3" s="1"/>
  <c r="GB17" i="3"/>
  <c r="GB21" i="3" s="1"/>
  <c r="GA17" i="3"/>
  <c r="GA21" i="3" s="1"/>
  <c r="FZ17" i="3"/>
  <c r="FZ21" i="3" s="1"/>
  <c r="FW17" i="3"/>
  <c r="FV17" i="3"/>
  <c r="FV21" i="3" s="1"/>
  <c r="FU17" i="3"/>
  <c r="FU21" i="3" s="1"/>
  <c r="FT17" i="3"/>
  <c r="FT21" i="3" s="1"/>
  <c r="FS17" i="3"/>
  <c r="FS21" i="3" s="1"/>
  <c r="FR17" i="3"/>
  <c r="FR21" i="3" s="1"/>
  <c r="FQ17" i="3"/>
  <c r="FQ21" i="3" s="1"/>
  <c r="FM17" i="3"/>
  <c r="FM21" i="3" s="1"/>
  <c r="FL17" i="3"/>
  <c r="FK17" i="3"/>
  <c r="FK21" i="3" s="1"/>
  <c r="FJ17" i="3"/>
  <c r="FJ21" i="3" s="1"/>
  <c r="FI17" i="3"/>
  <c r="FI21" i="3" s="1"/>
  <c r="FH17" i="3"/>
  <c r="FH21" i="3" s="1"/>
  <c r="FG17" i="3"/>
  <c r="FG21" i="3" s="1"/>
  <c r="FD17" i="3"/>
  <c r="FD21" i="3" s="1"/>
  <c r="FC17" i="3"/>
  <c r="FC21" i="3" s="1"/>
  <c r="FB17" i="3"/>
  <c r="FA17" i="3"/>
  <c r="FA21" i="3" s="1"/>
  <c r="EZ17" i="3"/>
  <c r="EZ21" i="3" s="1"/>
  <c r="EY17" i="3"/>
  <c r="EY21" i="3" s="1"/>
  <c r="EX17" i="3"/>
  <c r="EV17" i="3"/>
  <c r="EU17" i="3"/>
  <c r="EM17" i="3"/>
  <c r="EL17" i="3"/>
  <c r="EC17" i="3"/>
  <c r="EB17" i="3"/>
  <c r="DT17" i="3"/>
  <c r="DS17" i="3"/>
  <c r="DJ17" i="3"/>
  <c r="DI17" i="3"/>
  <c r="DA17" i="3"/>
  <c r="CZ17" i="3"/>
  <c r="CQ17" i="3"/>
  <c r="CP17" i="3"/>
  <c r="CH17" i="3"/>
  <c r="CG17" i="3"/>
  <c r="BX17" i="3"/>
  <c r="BW17" i="3"/>
  <c r="BO17" i="3"/>
  <c r="BN17" i="3"/>
  <c r="BE17" i="3"/>
  <c r="BD17" i="3"/>
  <c r="AV17" i="3"/>
  <c r="AU17" i="3"/>
  <c r="AL17" i="3"/>
  <c r="AK17" i="3"/>
  <c r="AC17" i="3"/>
  <c r="AB17" i="3"/>
  <c r="S17" i="3"/>
  <c r="R17" i="3"/>
  <c r="J17" i="3"/>
  <c r="I17" i="3"/>
  <c r="HR15" i="3"/>
  <c r="HQ15" i="3"/>
  <c r="HP15" i="3"/>
  <c r="HO15" i="3"/>
  <c r="HN15" i="3"/>
  <c r="HM15" i="3"/>
  <c r="HL15" i="3"/>
  <c r="HI15" i="3"/>
  <c r="HH15" i="3"/>
  <c r="HG15" i="3"/>
  <c r="HF15" i="3"/>
  <c r="HE15" i="3"/>
  <c r="HD15" i="3"/>
  <c r="HC15" i="3"/>
  <c r="GY15" i="3"/>
  <c r="GX15" i="3"/>
  <c r="GW15" i="3"/>
  <c r="GV15" i="3"/>
  <c r="GU15" i="3"/>
  <c r="GT15" i="3"/>
  <c r="GS15" i="3"/>
  <c r="GP15" i="3"/>
  <c r="GO15" i="3"/>
  <c r="GN15" i="3"/>
  <c r="GM15" i="3"/>
  <c r="GL15" i="3"/>
  <c r="GK15" i="3"/>
  <c r="GJ15" i="3"/>
  <c r="GF15" i="3"/>
  <c r="GE15" i="3"/>
  <c r="GD15" i="3"/>
  <c r="GC15" i="3"/>
  <c r="GB15" i="3"/>
  <c r="GA15" i="3"/>
  <c r="FZ15" i="3"/>
  <c r="FW15" i="3"/>
  <c r="FV15" i="3"/>
  <c r="FU15" i="3"/>
  <c r="FT15" i="3"/>
  <c r="FS15" i="3"/>
  <c r="FR15" i="3"/>
  <c r="FQ15" i="3"/>
  <c r="FM15" i="3"/>
  <c r="FL15" i="3"/>
  <c r="FK15" i="3"/>
  <c r="FJ15" i="3"/>
  <c r="FI15" i="3"/>
  <c r="FH15" i="3"/>
  <c r="FG15" i="3"/>
  <c r="FD15" i="3"/>
  <c r="FC15" i="3"/>
  <c r="FB15" i="3"/>
  <c r="FA15" i="3"/>
  <c r="EZ15" i="3"/>
  <c r="EY15" i="3"/>
  <c r="EX15" i="3"/>
  <c r="EV15" i="3"/>
  <c r="EU15" i="3"/>
  <c r="EM15" i="3"/>
  <c r="EL15" i="3"/>
  <c r="EC15" i="3"/>
  <c r="EB15" i="3"/>
  <c r="DT15" i="3"/>
  <c r="DS15" i="3"/>
  <c r="DJ15" i="3"/>
  <c r="DI15" i="3"/>
  <c r="DA15" i="3"/>
  <c r="CZ15" i="3"/>
  <c r="CQ15" i="3"/>
  <c r="CP15" i="3"/>
  <c r="CH15" i="3"/>
  <c r="CG15" i="3"/>
  <c r="BX15" i="3"/>
  <c r="BW15" i="3"/>
  <c r="BO15" i="3"/>
  <c r="BN15" i="3"/>
  <c r="BE15" i="3"/>
  <c r="BD15" i="3"/>
  <c r="AV15" i="3"/>
  <c r="AU15" i="3"/>
  <c r="AL15" i="3"/>
  <c r="AK15" i="3"/>
  <c r="AC15" i="3"/>
  <c r="AB15" i="3"/>
  <c r="S15" i="3"/>
  <c r="R15" i="3"/>
  <c r="J15" i="3"/>
  <c r="I15" i="3"/>
  <c r="HR14" i="3"/>
  <c r="HQ14" i="3"/>
  <c r="HP14" i="3"/>
  <c r="HO14" i="3"/>
  <c r="HN14" i="3"/>
  <c r="HM14" i="3"/>
  <c r="HL14" i="3"/>
  <c r="HI14" i="3"/>
  <c r="HH14" i="3"/>
  <c r="HG14" i="3"/>
  <c r="HF14" i="3"/>
  <c r="HE14" i="3"/>
  <c r="HD14" i="3"/>
  <c r="HC14" i="3"/>
  <c r="GY14" i="3"/>
  <c r="GX14" i="3"/>
  <c r="GW14" i="3"/>
  <c r="GV14" i="3"/>
  <c r="GU14" i="3"/>
  <c r="GT14" i="3"/>
  <c r="GS14" i="3"/>
  <c r="GP14" i="3"/>
  <c r="GO14" i="3"/>
  <c r="GN14" i="3"/>
  <c r="GM14" i="3"/>
  <c r="GL14" i="3"/>
  <c r="GK14" i="3"/>
  <c r="GJ14" i="3"/>
  <c r="GF14" i="3"/>
  <c r="GE14" i="3"/>
  <c r="GD14" i="3"/>
  <c r="GC14" i="3"/>
  <c r="GB14" i="3"/>
  <c r="GA14" i="3"/>
  <c r="FZ14" i="3"/>
  <c r="FW14" i="3"/>
  <c r="FV14" i="3"/>
  <c r="FU14" i="3"/>
  <c r="FT14" i="3"/>
  <c r="FS14" i="3"/>
  <c r="FR14" i="3"/>
  <c r="FQ14" i="3"/>
  <c r="FM14" i="3"/>
  <c r="FL14" i="3"/>
  <c r="FK14" i="3"/>
  <c r="FJ14" i="3"/>
  <c r="FI14" i="3"/>
  <c r="FH14" i="3"/>
  <c r="FG14" i="3"/>
  <c r="FD14" i="3"/>
  <c r="FC14" i="3"/>
  <c r="FB14" i="3"/>
  <c r="FA14" i="3"/>
  <c r="EZ14" i="3"/>
  <c r="EY14" i="3"/>
  <c r="EX14" i="3"/>
  <c r="EV14" i="3"/>
  <c r="EU14" i="3"/>
  <c r="EM14" i="3"/>
  <c r="EL14" i="3"/>
  <c r="EC14" i="3"/>
  <c r="EB14" i="3"/>
  <c r="DT14" i="3"/>
  <c r="DS14" i="3"/>
  <c r="DJ14" i="3"/>
  <c r="DI14" i="3"/>
  <c r="DA14" i="3"/>
  <c r="CZ14" i="3"/>
  <c r="CQ14" i="3"/>
  <c r="CP14" i="3"/>
  <c r="CH14" i="3"/>
  <c r="CG14" i="3"/>
  <c r="BX14" i="3"/>
  <c r="BW14" i="3"/>
  <c r="BO14" i="3"/>
  <c r="BN14" i="3"/>
  <c r="BE14" i="3"/>
  <c r="BD14" i="3"/>
  <c r="AV14" i="3"/>
  <c r="AU14" i="3"/>
  <c r="AL14" i="3"/>
  <c r="AK14" i="3"/>
  <c r="AC14" i="3"/>
  <c r="AB14" i="3"/>
  <c r="S14" i="3"/>
  <c r="R14" i="3"/>
  <c r="J14" i="3"/>
  <c r="I14" i="3"/>
  <c r="HR13" i="3"/>
  <c r="HQ13" i="3"/>
  <c r="HP13" i="3"/>
  <c r="HO13" i="3"/>
  <c r="HN13" i="3"/>
  <c r="HM13" i="3"/>
  <c r="HL13" i="3"/>
  <c r="HI13" i="3"/>
  <c r="HH13" i="3"/>
  <c r="HG13" i="3"/>
  <c r="HF13" i="3"/>
  <c r="HE13" i="3"/>
  <c r="HD13" i="3"/>
  <c r="HC13" i="3"/>
  <c r="GY13" i="3"/>
  <c r="GX13" i="3"/>
  <c r="GW13" i="3"/>
  <c r="GV13" i="3"/>
  <c r="GU13" i="3"/>
  <c r="GT13" i="3"/>
  <c r="GS13" i="3"/>
  <c r="GP13" i="3"/>
  <c r="GO13" i="3"/>
  <c r="GN13" i="3"/>
  <c r="GM13" i="3"/>
  <c r="GL13" i="3"/>
  <c r="GK13" i="3"/>
  <c r="GJ13" i="3"/>
  <c r="GF13" i="3"/>
  <c r="GE13" i="3"/>
  <c r="GD13" i="3"/>
  <c r="GC13" i="3"/>
  <c r="GB13" i="3"/>
  <c r="GA13" i="3"/>
  <c r="FZ13" i="3"/>
  <c r="FW13" i="3"/>
  <c r="FV13" i="3"/>
  <c r="FU13" i="3"/>
  <c r="FT13" i="3"/>
  <c r="FS13" i="3"/>
  <c r="FR13" i="3"/>
  <c r="FQ13" i="3"/>
  <c r="FM13" i="3"/>
  <c r="FL13" i="3"/>
  <c r="FK13" i="3"/>
  <c r="FJ13" i="3"/>
  <c r="FI13" i="3"/>
  <c r="FH13" i="3"/>
  <c r="FG13" i="3"/>
  <c r="FD13" i="3"/>
  <c r="FC13" i="3"/>
  <c r="FB13" i="3"/>
  <c r="FA13" i="3"/>
  <c r="EZ13" i="3"/>
  <c r="EY13" i="3"/>
  <c r="EX13" i="3"/>
  <c r="EV13" i="3"/>
  <c r="EU13" i="3"/>
  <c r="EM13" i="3"/>
  <c r="EL13" i="3"/>
  <c r="EC13" i="3"/>
  <c r="EB13" i="3"/>
  <c r="DT13" i="3"/>
  <c r="DS13" i="3"/>
  <c r="DJ13" i="3"/>
  <c r="DI13" i="3"/>
  <c r="DA13" i="3"/>
  <c r="CZ13" i="3"/>
  <c r="CQ13" i="3"/>
  <c r="CP13" i="3"/>
  <c r="CH13" i="3"/>
  <c r="CG13" i="3"/>
  <c r="BX13" i="3"/>
  <c r="BW13" i="3"/>
  <c r="BO13" i="3"/>
  <c r="BN13" i="3"/>
  <c r="BE13" i="3"/>
  <c r="BD13" i="3"/>
  <c r="AV13" i="3"/>
  <c r="AU13" i="3"/>
  <c r="AL13" i="3"/>
  <c r="AK13" i="3"/>
  <c r="AC13" i="3"/>
  <c r="AB13" i="3"/>
  <c r="S13" i="3"/>
  <c r="R13" i="3"/>
  <c r="J13" i="3"/>
  <c r="I13" i="3"/>
  <c r="A13" i="3"/>
  <c r="A14" i="3" s="1"/>
  <c r="A15" i="3" s="1"/>
  <c r="A17" i="3" s="1"/>
  <c r="A18" i="3" s="1"/>
  <c r="A19" i="3" s="1"/>
  <c r="A20" i="3" s="1"/>
  <c r="A22" i="3" s="1"/>
  <c r="A23" i="3" s="1"/>
  <c r="A24" i="3" s="1"/>
  <c r="A25" i="3" s="1"/>
  <c r="IF12" i="3"/>
  <c r="HR12" i="3"/>
  <c r="HQ12" i="3"/>
  <c r="HP12" i="3"/>
  <c r="HO12" i="3"/>
  <c r="HN12" i="3"/>
  <c r="HM12" i="3"/>
  <c r="HL12" i="3"/>
  <c r="HI12" i="3"/>
  <c r="HH12" i="3"/>
  <c r="HG12" i="3"/>
  <c r="HF12" i="3"/>
  <c r="HE12" i="3"/>
  <c r="HD12" i="3"/>
  <c r="HC12" i="3"/>
  <c r="GY12" i="3"/>
  <c r="GX12" i="3"/>
  <c r="GW12" i="3"/>
  <c r="GV12" i="3"/>
  <c r="GU12" i="3"/>
  <c r="GT12" i="3"/>
  <c r="GS12" i="3"/>
  <c r="GP12" i="3"/>
  <c r="GO12" i="3"/>
  <c r="GN12" i="3"/>
  <c r="GM12" i="3"/>
  <c r="GL12" i="3"/>
  <c r="GK12" i="3"/>
  <c r="GJ12" i="3"/>
  <c r="GF12" i="3"/>
  <c r="GE12" i="3"/>
  <c r="GD12" i="3"/>
  <c r="GC12" i="3"/>
  <c r="GB12" i="3"/>
  <c r="GA12" i="3"/>
  <c r="FZ12" i="3"/>
  <c r="FW12" i="3"/>
  <c r="FV12" i="3"/>
  <c r="FU12" i="3"/>
  <c r="FT12" i="3"/>
  <c r="FS12" i="3"/>
  <c r="FR12" i="3"/>
  <c r="FQ12" i="3"/>
  <c r="FM12" i="3"/>
  <c r="FL12" i="3"/>
  <c r="FK12" i="3"/>
  <c r="FJ12" i="3"/>
  <c r="FI12" i="3"/>
  <c r="FH12" i="3"/>
  <c r="FG12" i="3"/>
  <c r="FD12" i="3"/>
  <c r="FC12" i="3"/>
  <c r="FB12" i="3"/>
  <c r="FA12" i="3"/>
  <c r="EZ12" i="3"/>
  <c r="EY12" i="3"/>
  <c r="EX12" i="3"/>
  <c r="EV12" i="3"/>
  <c r="EU12" i="3"/>
  <c r="EM12" i="3"/>
  <c r="EL12" i="3"/>
  <c r="EC12" i="3"/>
  <c r="EB12" i="3"/>
  <c r="DT12" i="3"/>
  <c r="DS12" i="3"/>
  <c r="DJ12" i="3"/>
  <c r="DI12" i="3"/>
  <c r="DA12" i="3"/>
  <c r="CZ12" i="3"/>
  <c r="CQ12" i="3"/>
  <c r="CP12" i="3"/>
  <c r="CH12" i="3"/>
  <c r="CG12" i="3"/>
  <c r="BX12" i="3"/>
  <c r="BW12" i="3"/>
  <c r="BO12" i="3"/>
  <c r="BN12" i="3"/>
  <c r="BE12" i="3"/>
  <c r="BD12" i="3"/>
  <c r="AV12" i="3"/>
  <c r="AU12" i="3"/>
  <c r="AL12" i="3"/>
  <c r="AK12" i="3"/>
  <c r="AC12" i="3"/>
  <c r="AB12" i="3"/>
  <c r="S12" i="3"/>
  <c r="R12" i="3"/>
  <c r="J12" i="3"/>
  <c r="I12" i="3"/>
  <c r="C7" i="3"/>
  <c r="V7" i="3" s="1"/>
  <c r="AO7" i="3" s="1"/>
  <c r="BH7" i="3" s="1"/>
  <c r="CA7" i="3" s="1"/>
  <c r="CT7" i="3" s="1"/>
  <c r="DM7" i="3" s="1"/>
  <c r="EF7" i="3" s="1"/>
  <c r="EY7" i="3" s="1"/>
  <c r="FR7" i="3" s="1"/>
  <c r="GK7" i="3" s="1"/>
  <c r="HD7" i="3" s="1"/>
  <c r="HW7" i="3" s="1"/>
  <c r="GT21" i="3" l="1"/>
  <c r="GZ21" i="3" s="1"/>
  <c r="FL21" i="3"/>
  <c r="FO21" i="3" s="1"/>
  <c r="GJ21" i="3"/>
  <c r="GQ21" i="3" s="1"/>
  <c r="FW21" i="3"/>
  <c r="FX21" i="3" s="1"/>
  <c r="HF16" i="3"/>
  <c r="HF27" i="3" s="1"/>
  <c r="GK16" i="3"/>
  <c r="GO16" i="3"/>
  <c r="IA12" i="3"/>
  <c r="FI16" i="3"/>
  <c r="FM16" i="3"/>
  <c r="FM27" i="3" s="1"/>
  <c r="FT16" i="3"/>
  <c r="FT27" i="3" s="1"/>
  <c r="HY13" i="3"/>
  <c r="HY14" i="3"/>
  <c r="HY15" i="3"/>
  <c r="HY18" i="3"/>
  <c r="HY19" i="3"/>
  <c r="HY20" i="3"/>
  <c r="HY22" i="3"/>
  <c r="HY23" i="3"/>
  <c r="HY24" i="3"/>
  <c r="HY25" i="3"/>
  <c r="HP16" i="3"/>
  <c r="HP27" i="3" s="1"/>
  <c r="GU16" i="3"/>
  <c r="GU27" i="3" s="1"/>
  <c r="GY16" i="3"/>
  <c r="GY27" i="3" s="1"/>
  <c r="GD16" i="3"/>
  <c r="GD27" i="3" s="1"/>
  <c r="FD16" i="3"/>
  <c r="FD27" i="3" s="1"/>
  <c r="GA16" i="3"/>
  <c r="GA27" i="3" s="1"/>
  <c r="GV16" i="3"/>
  <c r="GV27" i="3" s="1"/>
  <c r="HQ16" i="3"/>
  <c r="HQ27" i="3" s="1"/>
  <c r="GH12" i="3"/>
  <c r="FO13" i="3"/>
  <c r="GZ13" i="3"/>
  <c r="FO14" i="3"/>
  <c r="HA14" i="3"/>
  <c r="FO15" i="3"/>
  <c r="FX15" i="3"/>
  <c r="HA15" i="3"/>
  <c r="HJ15" i="3"/>
  <c r="FO18" i="3"/>
  <c r="HA18" i="3"/>
  <c r="FO19" i="3"/>
  <c r="FX19" i="3"/>
  <c r="HA19" i="3"/>
  <c r="HJ19" i="3"/>
  <c r="FO20" i="3"/>
  <c r="HA20" i="3"/>
  <c r="FO22" i="3"/>
  <c r="HA22" i="3"/>
  <c r="FO23" i="3"/>
  <c r="HA23" i="3"/>
  <c r="FO24" i="3"/>
  <c r="HA24" i="3"/>
  <c r="EZ16" i="3"/>
  <c r="EZ27" i="3" s="1"/>
  <c r="FJ16" i="3"/>
  <c r="FJ27" i="3" s="1"/>
  <c r="FQ16" i="3"/>
  <c r="FQ27" i="3" s="1"/>
  <c r="FU16" i="3"/>
  <c r="FU27" i="3" s="1"/>
  <c r="GE16" i="3"/>
  <c r="GE27" i="3" s="1"/>
  <c r="GL16" i="3"/>
  <c r="GL27" i="3" s="1"/>
  <c r="GP16" i="3"/>
  <c r="GP27" i="3" s="1"/>
  <c r="HC16" i="3"/>
  <c r="HC27" i="3" s="1"/>
  <c r="HG16" i="3"/>
  <c r="HM16" i="3"/>
  <c r="HM27" i="3" s="1"/>
  <c r="HV13" i="3"/>
  <c r="HZ13" i="3"/>
  <c r="HV14" i="3"/>
  <c r="HZ14" i="3"/>
  <c r="HV15" i="3"/>
  <c r="HZ15" i="3"/>
  <c r="HV18" i="3"/>
  <c r="HZ18" i="3"/>
  <c r="HV19" i="3"/>
  <c r="HZ19" i="3"/>
  <c r="HV20" i="3"/>
  <c r="HZ20" i="3"/>
  <c r="HZ23" i="3"/>
  <c r="HZ24" i="3"/>
  <c r="HZ25" i="3"/>
  <c r="HS21" i="3"/>
  <c r="HT12" i="3"/>
  <c r="HL16" i="3"/>
  <c r="HA21" i="3"/>
  <c r="HV17" i="3"/>
  <c r="EX21" i="3"/>
  <c r="HZ17" i="3"/>
  <c r="FB21" i="3"/>
  <c r="R16" i="3"/>
  <c r="AB16" i="3"/>
  <c r="BD16" i="3"/>
  <c r="S21" i="3"/>
  <c r="BE21" i="3"/>
  <c r="CQ21" i="3"/>
  <c r="EC21" i="3"/>
  <c r="HW12" i="3"/>
  <c r="EY16" i="3"/>
  <c r="FN21" i="3"/>
  <c r="FC16" i="3"/>
  <c r="FZ16" i="3"/>
  <c r="GG21" i="3"/>
  <c r="HJ21" i="3"/>
  <c r="HY12" i="3"/>
  <c r="FA16" i="3"/>
  <c r="FO12" i="3"/>
  <c r="FG16" i="3"/>
  <c r="FK16" i="3"/>
  <c r="FK27" i="3" s="1"/>
  <c r="FR16" i="3"/>
  <c r="FV16" i="3"/>
  <c r="FV27" i="3" s="1"/>
  <c r="GB16" i="3"/>
  <c r="GF16" i="3"/>
  <c r="GF27" i="3" s="1"/>
  <c r="GM16" i="3"/>
  <c r="GM27" i="3" s="1"/>
  <c r="HA12" i="3"/>
  <c r="GS16" i="3"/>
  <c r="GW16" i="3"/>
  <c r="GW27" i="3" s="1"/>
  <c r="HD16" i="3"/>
  <c r="HH16" i="3"/>
  <c r="HH27" i="3" s="1"/>
  <c r="HN16" i="3"/>
  <c r="HN27" i="3" s="1"/>
  <c r="HR16" i="3"/>
  <c r="HR27" i="3" s="1"/>
  <c r="HW13" i="3"/>
  <c r="IA13" i="3"/>
  <c r="GH13" i="3"/>
  <c r="HT13" i="3"/>
  <c r="HW14" i="3"/>
  <c r="IA14" i="3"/>
  <c r="GH14" i="3"/>
  <c r="GQ14" i="3"/>
  <c r="HT14" i="3"/>
  <c r="HW15" i="3"/>
  <c r="IA15" i="3"/>
  <c r="GH15" i="3"/>
  <c r="HT15" i="3"/>
  <c r="GH21" i="3"/>
  <c r="HT21" i="3"/>
  <c r="HW18" i="3"/>
  <c r="IA18" i="3"/>
  <c r="GH18" i="3"/>
  <c r="HT18" i="3"/>
  <c r="HW19" i="3"/>
  <c r="IA19" i="3"/>
  <c r="GH19" i="3"/>
  <c r="HT19" i="3"/>
  <c r="HW20" i="3"/>
  <c r="IA20" i="3"/>
  <c r="GH20" i="3"/>
  <c r="HT20" i="3"/>
  <c r="HW22" i="3"/>
  <c r="IA22" i="3"/>
  <c r="GG22" i="3"/>
  <c r="HS22" i="3"/>
  <c r="HW23" i="3"/>
  <c r="IA23" i="3"/>
  <c r="GG23" i="3"/>
  <c r="HS23" i="3"/>
  <c r="HW24" i="3"/>
  <c r="IA24" i="3"/>
  <c r="GG24" i="3"/>
  <c r="HS24" i="3"/>
  <c r="HW25" i="3"/>
  <c r="IA25" i="3"/>
  <c r="J16" i="3"/>
  <c r="AV16" i="3"/>
  <c r="EX16" i="3"/>
  <c r="FB16" i="3"/>
  <c r="FB27" i="3" s="1"/>
  <c r="FH16" i="3"/>
  <c r="FL16" i="3"/>
  <c r="FL27" i="3" s="1"/>
  <c r="FS16" i="3"/>
  <c r="FW16" i="3"/>
  <c r="GC16" i="3"/>
  <c r="GC27" i="3" s="1"/>
  <c r="GJ16" i="3"/>
  <c r="GN16" i="3"/>
  <c r="GN27" i="3" s="1"/>
  <c r="GT16" i="3"/>
  <c r="GX16" i="3"/>
  <c r="GX27" i="3" s="1"/>
  <c r="HE16" i="3"/>
  <c r="HE27" i="3" s="1"/>
  <c r="HI16" i="3"/>
  <c r="HI27" i="3" s="1"/>
  <c r="HO16" i="3"/>
  <c r="HO27" i="3" s="1"/>
  <c r="HX13" i="3"/>
  <c r="IB13" i="3"/>
  <c r="HX14" i="3"/>
  <c r="IB14" i="3"/>
  <c r="HX15" i="3"/>
  <c r="IB15" i="3"/>
  <c r="HX17" i="3"/>
  <c r="IB17" i="3"/>
  <c r="HX18" i="3"/>
  <c r="IB18" i="3"/>
  <c r="HX19" i="3"/>
  <c r="IB19" i="3"/>
  <c r="HX20" i="3"/>
  <c r="IB20" i="3"/>
  <c r="HX23" i="3"/>
  <c r="IB23" i="3"/>
  <c r="HX24" i="3"/>
  <c r="IB24" i="3"/>
  <c r="HX25" i="3"/>
  <c r="IB25" i="3"/>
  <c r="I16" i="3"/>
  <c r="AK16" i="3"/>
  <c r="AU16" i="3"/>
  <c r="BW16" i="3"/>
  <c r="CG16" i="3"/>
  <c r="DI16" i="3"/>
  <c r="DS16" i="3"/>
  <c r="EU16" i="3"/>
  <c r="BN16" i="3"/>
  <c r="CP16" i="3"/>
  <c r="CZ16" i="3"/>
  <c r="EB16" i="3"/>
  <c r="EL16" i="3"/>
  <c r="I21" i="3"/>
  <c r="R21" i="3"/>
  <c r="AU21" i="3"/>
  <c r="BD21" i="3"/>
  <c r="CG21" i="3"/>
  <c r="CP21" i="3"/>
  <c r="DS21" i="3"/>
  <c r="EB21" i="3"/>
  <c r="CH16" i="3"/>
  <c r="DT16" i="3"/>
  <c r="AL21" i="3"/>
  <c r="BX21" i="3"/>
  <c r="DJ21" i="3"/>
  <c r="EV21" i="3"/>
  <c r="S16" i="3"/>
  <c r="AL16" i="3"/>
  <c r="BE16" i="3"/>
  <c r="BX16" i="3"/>
  <c r="CQ16" i="3"/>
  <c r="DJ16" i="3"/>
  <c r="EC16" i="3"/>
  <c r="EV16" i="3"/>
  <c r="J21" i="3"/>
  <c r="AC21" i="3"/>
  <c r="AV21" i="3"/>
  <c r="BO21" i="3"/>
  <c r="CH21" i="3"/>
  <c r="DA21" i="3"/>
  <c r="DT21" i="3"/>
  <c r="EM21" i="3"/>
  <c r="HK21" i="3"/>
  <c r="FO25" i="3"/>
  <c r="GG25" i="3"/>
  <c r="HA25" i="3"/>
  <c r="HS25" i="3"/>
  <c r="GQ20" i="3"/>
  <c r="GQ18" i="3"/>
  <c r="FN13" i="3"/>
  <c r="FX13" i="3"/>
  <c r="GR13" i="3"/>
  <c r="HJ13" i="3"/>
  <c r="HS13" i="3"/>
  <c r="FY14" i="3"/>
  <c r="GG14" i="3"/>
  <c r="GR14" i="3"/>
  <c r="HK14" i="3"/>
  <c r="HS14" i="3"/>
  <c r="FN15" i="3"/>
  <c r="FY15" i="3"/>
  <c r="GR15" i="3"/>
  <c r="GZ15" i="3"/>
  <c r="HK15" i="3"/>
  <c r="FN17" i="3"/>
  <c r="GR17" i="3"/>
  <c r="GZ17" i="3"/>
  <c r="FY18" i="3"/>
  <c r="GG18" i="3"/>
  <c r="GR18" i="3"/>
  <c r="HK18" i="3"/>
  <c r="HS18" i="3"/>
  <c r="FN19" i="3"/>
  <c r="FY19" i="3"/>
  <c r="GR19" i="3"/>
  <c r="GZ19" i="3"/>
  <c r="HK19" i="3"/>
  <c r="FY20" i="3"/>
  <c r="GG20" i="3"/>
  <c r="GR20" i="3"/>
  <c r="HK20" i="3"/>
  <c r="HS20" i="3"/>
  <c r="FE23" i="3"/>
  <c r="FY23" i="3"/>
  <c r="GQ23" i="3"/>
  <c r="HK23" i="3"/>
  <c r="FE24" i="3"/>
  <c r="FY24" i="3"/>
  <c r="GQ24" i="3"/>
  <c r="HK24" i="3"/>
  <c r="FE25" i="3"/>
  <c r="FY25" i="3"/>
  <c r="GQ25" i="3"/>
  <c r="HK25" i="3"/>
  <c r="J26" i="3"/>
  <c r="AC26" i="3"/>
  <c r="AV26" i="3"/>
  <c r="BO26" i="3"/>
  <c r="CH26" i="3"/>
  <c r="DA26" i="3"/>
  <c r="DT26" i="3"/>
  <c r="EB26" i="3"/>
  <c r="EM26" i="3"/>
  <c r="EU26" i="3"/>
  <c r="IF14" i="3"/>
  <c r="FF12" i="3"/>
  <c r="FN12" i="3"/>
  <c r="FY12" i="3"/>
  <c r="GG12" i="3"/>
  <c r="GR12" i="3"/>
  <c r="GZ12" i="3"/>
  <c r="HK12" i="3"/>
  <c r="HS12" i="3"/>
  <c r="HV12" i="3"/>
  <c r="HX12" i="3"/>
  <c r="HZ12" i="3"/>
  <c r="IB12" i="3"/>
  <c r="FE13" i="3"/>
  <c r="FY13" i="3"/>
  <c r="GG13" i="3"/>
  <c r="GQ13" i="3"/>
  <c r="HA13" i="3"/>
  <c r="HK13" i="3"/>
  <c r="IF13" i="3"/>
  <c r="FF14" i="3"/>
  <c r="FN14" i="3"/>
  <c r="FX14" i="3"/>
  <c r="GZ14" i="3"/>
  <c r="HJ14" i="3"/>
  <c r="FE15" i="3"/>
  <c r="GG15" i="3"/>
  <c r="GQ15" i="3"/>
  <c r="HS15" i="3"/>
  <c r="FE17" i="3"/>
  <c r="FO17" i="3"/>
  <c r="FY17" i="3"/>
  <c r="GG17" i="3"/>
  <c r="GQ17" i="3"/>
  <c r="HA17" i="3"/>
  <c r="HK17" i="3"/>
  <c r="HS17" i="3"/>
  <c r="HW17" i="3"/>
  <c r="HY17" i="3"/>
  <c r="IA17" i="3"/>
  <c r="FF18" i="3"/>
  <c r="FN18" i="3"/>
  <c r="FX18" i="3"/>
  <c r="GZ18" i="3"/>
  <c r="HJ18" i="3"/>
  <c r="FE19" i="3"/>
  <c r="GG19" i="3"/>
  <c r="GQ19" i="3"/>
  <c r="HS19" i="3"/>
  <c r="FF20" i="3"/>
  <c r="FN20" i="3"/>
  <c r="FX20" i="3"/>
  <c r="GZ20" i="3"/>
  <c r="HJ20" i="3"/>
  <c r="FI27" i="3"/>
  <c r="GK27" i="3"/>
  <c r="GO27" i="3"/>
  <c r="C27" i="3"/>
  <c r="E27" i="3"/>
  <c r="G27" i="3"/>
  <c r="K27" i="3"/>
  <c r="M27" i="3"/>
  <c r="O27" i="3"/>
  <c r="Q27" i="3"/>
  <c r="V27" i="3"/>
  <c r="X27" i="3"/>
  <c r="Z27" i="3"/>
  <c r="AD27" i="3"/>
  <c r="AF27" i="3"/>
  <c r="AH27" i="3"/>
  <c r="AJ27" i="3"/>
  <c r="AO27" i="3"/>
  <c r="AQ27" i="3"/>
  <c r="AS27" i="3"/>
  <c r="AW27" i="3"/>
  <c r="AY27" i="3"/>
  <c r="BA27" i="3"/>
  <c r="BC27" i="3"/>
  <c r="BH27" i="3"/>
  <c r="BJ27" i="3"/>
  <c r="BL27" i="3"/>
  <c r="BP27" i="3"/>
  <c r="BR27" i="3"/>
  <c r="BT27" i="3"/>
  <c r="BV27" i="3"/>
  <c r="CA27" i="3"/>
  <c r="CC27" i="3"/>
  <c r="CE27" i="3"/>
  <c r="CI27" i="3"/>
  <c r="CK27" i="3"/>
  <c r="CM27" i="3"/>
  <c r="CO27" i="3"/>
  <c r="CT27" i="3"/>
  <c r="CV27" i="3"/>
  <c r="CX27" i="3"/>
  <c r="DB27" i="3"/>
  <c r="DD27" i="3"/>
  <c r="DF27" i="3"/>
  <c r="DH27" i="3"/>
  <c r="DM27" i="3"/>
  <c r="DO27" i="3"/>
  <c r="DQ27" i="3"/>
  <c r="DU27" i="3"/>
  <c r="DW27" i="3"/>
  <c r="DY27" i="3"/>
  <c r="EA27" i="3"/>
  <c r="EF27" i="3"/>
  <c r="EH27" i="3"/>
  <c r="EJ27" i="3"/>
  <c r="EN27" i="3"/>
  <c r="EP27" i="3"/>
  <c r="ER27" i="3"/>
  <c r="ET27" i="3"/>
  <c r="FY26" i="3"/>
  <c r="FX26" i="3"/>
  <c r="GR26" i="3"/>
  <c r="GQ26" i="3"/>
  <c r="HK26" i="3"/>
  <c r="HJ26" i="3"/>
  <c r="FE12" i="3"/>
  <c r="FX12" i="3"/>
  <c r="GQ12" i="3"/>
  <c r="HJ12" i="3"/>
  <c r="FF13" i="3"/>
  <c r="FE14" i="3"/>
  <c r="FF15" i="3"/>
  <c r="FF17" i="3"/>
  <c r="FX17" i="3"/>
  <c r="GH17" i="3"/>
  <c r="HJ17" i="3"/>
  <c r="HT17" i="3"/>
  <c r="FE18" i="3"/>
  <c r="FF19" i="3"/>
  <c r="FE20" i="3"/>
  <c r="FS27" i="3"/>
  <c r="HG27" i="3"/>
  <c r="D27" i="3"/>
  <c r="F27" i="3"/>
  <c r="H27" i="3"/>
  <c r="L27" i="3"/>
  <c r="N27" i="3"/>
  <c r="P27" i="3"/>
  <c r="W27" i="3"/>
  <c r="Y27" i="3"/>
  <c r="AA27" i="3"/>
  <c r="AE27" i="3"/>
  <c r="AG27" i="3"/>
  <c r="AI27" i="3"/>
  <c r="AP27" i="3"/>
  <c r="AR27" i="3"/>
  <c r="AT27" i="3"/>
  <c r="AX27" i="3"/>
  <c r="AZ27" i="3"/>
  <c r="BB27" i="3"/>
  <c r="BI27" i="3"/>
  <c r="BK27" i="3"/>
  <c r="BM27" i="3"/>
  <c r="BQ27" i="3"/>
  <c r="BS27" i="3"/>
  <c r="BU27" i="3"/>
  <c r="CB27" i="3"/>
  <c r="CD27" i="3"/>
  <c r="CF27" i="3"/>
  <c r="CJ27" i="3"/>
  <c r="CL27" i="3"/>
  <c r="CN27" i="3"/>
  <c r="CU27" i="3"/>
  <c r="CW27" i="3"/>
  <c r="CY27" i="3"/>
  <c r="DC27" i="3"/>
  <c r="DE27" i="3"/>
  <c r="DG27" i="3"/>
  <c r="DN27" i="3"/>
  <c r="DP27" i="3"/>
  <c r="DR27" i="3"/>
  <c r="DX27" i="3"/>
  <c r="DZ27" i="3"/>
  <c r="EG27" i="3"/>
  <c r="EI27" i="3"/>
  <c r="EK27" i="3"/>
  <c r="EQ27" i="3"/>
  <c r="ES27" i="3"/>
  <c r="FF22" i="3"/>
  <c r="FN22" i="3"/>
  <c r="FX22" i="3"/>
  <c r="GH22" i="3"/>
  <c r="GR22" i="3"/>
  <c r="GZ22" i="3"/>
  <c r="HJ22" i="3"/>
  <c r="HT22" i="3"/>
  <c r="HV22" i="3"/>
  <c r="HX22" i="3"/>
  <c r="HZ22" i="3"/>
  <c r="IB22" i="3"/>
  <c r="FF23" i="3"/>
  <c r="FN23" i="3"/>
  <c r="FX23" i="3"/>
  <c r="GH23" i="3"/>
  <c r="GR23" i="3"/>
  <c r="GZ23" i="3"/>
  <c r="HJ23" i="3"/>
  <c r="HT23" i="3"/>
  <c r="HV23" i="3"/>
  <c r="FF24" i="3"/>
  <c r="FN24" i="3"/>
  <c r="FX24" i="3"/>
  <c r="GH24" i="3"/>
  <c r="GR24" i="3"/>
  <c r="GZ24" i="3"/>
  <c r="HJ24" i="3"/>
  <c r="HT24" i="3"/>
  <c r="HV24" i="3"/>
  <c r="FF25" i="3"/>
  <c r="FN25" i="3"/>
  <c r="FX25" i="3"/>
  <c r="GH25" i="3"/>
  <c r="GR25" i="3"/>
  <c r="GZ25" i="3"/>
  <c r="HJ25" i="3"/>
  <c r="HT25" i="3"/>
  <c r="HV25" i="3"/>
  <c r="I26" i="3"/>
  <c r="S26" i="3"/>
  <c r="AB26" i="3"/>
  <c r="AL26" i="3"/>
  <c r="AU26" i="3"/>
  <c r="BE26" i="3"/>
  <c r="BN26" i="3"/>
  <c r="BX26" i="3"/>
  <c r="CG26" i="3"/>
  <c r="CQ26" i="3"/>
  <c r="CZ26" i="3"/>
  <c r="DJ26" i="3"/>
  <c r="DS26" i="3"/>
  <c r="EC26" i="3"/>
  <c r="EL26" i="3"/>
  <c r="EV26" i="3"/>
  <c r="EY26" i="3"/>
  <c r="FA26" i="3"/>
  <c r="FC26" i="3"/>
  <c r="FG26" i="3"/>
  <c r="FZ26" i="3"/>
  <c r="GS26" i="3"/>
  <c r="HL26" i="3"/>
  <c r="B27" i="3"/>
  <c r="U27" i="3"/>
  <c r="AN27" i="3"/>
  <c r="BG27" i="3"/>
  <c r="BZ27" i="3"/>
  <c r="CS27" i="3"/>
  <c r="DL27" i="3"/>
  <c r="DV27" i="3"/>
  <c r="EE27" i="3"/>
  <c r="EO27" i="3"/>
  <c r="FE22" i="3"/>
  <c r="FY22" i="3"/>
  <c r="GQ22" i="3"/>
  <c r="HK22" i="3"/>
  <c r="R26" i="3"/>
  <c r="AK26" i="3"/>
  <c r="BD26" i="3"/>
  <c r="BW26" i="3"/>
  <c r="CP26" i="3"/>
  <c r="DI26" i="3"/>
  <c r="FY21" i="3" l="1"/>
  <c r="FW27" i="3"/>
  <c r="GJ27" i="3"/>
  <c r="GQ27" i="3" s="1"/>
  <c r="GR21" i="3"/>
  <c r="HY21" i="3"/>
  <c r="HY26" i="3"/>
  <c r="HY16" i="3"/>
  <c r="HZ16" i="3"/>
  <c r="HX26" i="3"/>
  <c r="HX16" i="3"/>
  <c r="GH16" i="3"/>
  <c r="FE21" i="3"/>
  <c r="HZ21" i="3"/>
  <c r="ID19" i="3"/>
  <c r="IC15" i="3"/>
  <c r="ID13" i="3"/>
  <c r="FA27" i="3"/>
  <c r="ID15" i="3"/>
  <c r="FC27" i="3"/>
  <c r="GB27" i="3"/>
  <c r="HV16" i="3"/>
  <c r="FO16" i="3"/>
  <c r="IA16" i="3"/>
  <c r="HV21" i="3"/>
  <c r="HZ26" i="3"/>
  <c r="IB21" i="3"/>
  <c r="HT16" i="3"/>
  <c r="HA16" i="3"/>
  <c r="IA26" i="3"/>
  <c r="IC20" i="3"/>
  <c r="IC19" i="3"/>
  <c r="IC18" i="3"/>
  <c r="IC14" i="3"/>
  <c r="IC13" i="3"/>
  <c r="HJ16" i="3"/>
  <c r="FY16" i="3"/>
  <c r="FE16" i="3"/>
  <c r="IB26" i="3"/>
  <c r="HD27" i="3"/>
  <c r="HJ27" i="3" s="1"/>
  <c r="FR27" i="3"/>
  <c r="FY27" i="3" s="1"/>
  <c r="IB16" i="3"/>
  <c r="ID20" i="3"/>
  <c r="ID18" i="3"/>
  <c r="ID14" i="3"/>
  <c r="FF21" i="3"/>
  <c r="HX21" i="3"/>
  <c r="FF16" i="3"/>
  <c r="HW26" i="3"/>
  <c r="HW16" i="3"/>
  <c r="HW21" i="3"/>
  <c r="IA21" i="3"/>
  <c r="GR16" i="3"/>
  <c r="GZ16" i="3"/>
  <c r="FN16" i="3"/>
  <c r="GG16" i="3"/>
  <c r="HK16" i="3"/>
  <c r="GQ16" i="3"/>
  <c r="FX16" i="3"/>
  <c r="EX27" i="3"/>
  <c r="HS16" i="3"/>
  <c r="EY27" i="3"/>
  <c r="DS27" i="3"/>
  <c r="DT27" i="3"/>
  <c r="AU27" i="3"/>
  <c r="AV27" i="3"/>
  <c r="GS27" i="3"/>
  <c r="GZ26" i="3"/>
  <c r="HA26" i="3"/>
  <c r="IC25" i="3"/>
  <c r="ID25" i="3"/>
  <c r="IC23" i="3"/>
  <c r="ID23" i="3"/>
  <c r="HV26" i="3"/>
  <c r="IC22" i="3"/>
  <c r="ID22" i="3"/>
  <c r="CZ27" i="3"/>
  <c r="DA27" i="3"/>
  <c r="BN27" i="3"/>
  <c r="BO27" i="3"/>
  <c r="AB27" i="3"/>
  <c r="AC27" i="3"/>
  <c r="HL27" i="3"/>
  <c r="HS26" i="3"/>
  <c r="HT26" i="3"/>
  <c r="FZ27" i="3"/>
  <c r="GG26" i="3"/>
  <c r="GH26" i="3"/>
  <c r="IC24" i="3"/>
  <c r="ID24" i="3"/>
  <c r="EV27" i="3"/>
  <c r="EU27" i="3"/>
  <c r="DJ27" i="3"/>
  <c r="DI27" i="3"/>
  <c r="BX27" i="3"/>
  <c r="BW27" i="3"/>
  <c r="AL27" i="3"/>
  <c r="AK27" i="3"/>
  <c r="GT27" i="3"/>
  <c r="FH27" i="3"/>
  <c r="FE26" i="3"/>
  <c r="FF26" i="3"/>
  <c r="IC17" i="3"/>
  <c r="EL27" i="3"/>
  <c r="EM27" i="3"/>
  <c r="CG27" i="3"/>
  <c r="CH27" i="3"/>
  <c r="I27" i="3"/>
  <c r="J27" i="3"/>
  <c r="FG27" i="3"/>
  <c r="FN26" i="3"/>
  <c r="FO26" i="3"/>
  <c r="EC27" i="3"/>
  <c r="EB27" i="3"/>
  <c r="CQ27" i="3"/>
  <c r="CP27" i="3"/>
  <c r="BE27" i="3"/>
  <c r="BD27" i="3"/>
  <c r="S27" i="3"/>
  <c r="R27" i="3"/>
  <c r="IC12" i="3"/>
  <c r="ID12" i="3"/>
  <c r="IF15" i="3"/>
  <c r="ID17" i="3"/>
  <c r="C5" i="2"/>
  <c r="C6" i="3" l="1"/>
  <c r="V6" i="3" s="1"/>
  <c r="AO6" i="3" s="1"/>
  <c r="BH6" i="3" s="1"/>
  <c r="CA6" i="3" s="1"/>
  <c r="CT6" i="3" s="1"/>
  <c r="DM6" i="3" s="1"/>
  <c r="EF6" i="3" s="1"/>
  <c r="EY6" i="3" s="1"/>
  <c r="FR6" i="3" s="1"/>
  <c r="GK6" i="3" s="1"/>
  <c r="HD6" i="3" s="1"/>
  <c r="HW6" i="3" s="1"/>
  <c r="R5" i="2"/>
  <c r="GR27" i="3"/>
  <c r="HK27" i="3"/>
  <c r="HY27" i="3"/>
  <c r="FX27" i="3"/>
  <c r="IH17" i="3"/>
  <c r="HX27" i="3"/>
  <c r="IC16" i="3"/>
  <c r="HZ27" i="3"/>
  <c r="FE27" i="3"/>
  <c r="IH18" i="3"/>
  <c r="HW27" i="3"/>
  <c r="IB27" i="3"/>
  <c r="IH12" i="3"/>
  <c r="IA27" i="3"/>
  <c r="FF27" i="3"/>
  <c r="IC21" i="3"/>
  <c r="ID21" i="3"/>
  <c r="ID16" i="3"/>
  <c r="IH15" i="3"/>
  <c r="IH19" i="3"/>
  <c r="IF17" i="3"/>
  <c r="IG12" i="3"/>
  <c r="FO27" i="3"/>
  <c r="FN27" i="3"/>
  <c r="HT27" i="3"/>
  <c r="HS27" i="3"/>
  <c r="HA27" i="3"/>
  <c r="GZ27" i="3"/>
  <c r="IH13" i="3"/>
  <c r="IH20" i="3"/>
  <c r="IH14" i="3"/>
  <c r="IH22" i="3"/>
  <c r="GH27" i="3"/>
  <c r="GG27" i="3"/>
  <c r="ID26" i="3"/>
  <c r="HV27" i="3"/>
  <c r="IC26" i="3"/>
  <c r="IC27" i="3" l="1"/>
  <c r="ID27" i="3"/>
  <c r="IF18" i="3"/>
  <c r="IG13" i="3"/>
  <c r="C3" i="2"/>
  <c r="C3" i="3" s="1"/>
  <c r="V3" i="3" s="1"/>
  <c r="AO3" i="3" s="1"/>
  <c r="BH3" i="3" s="1"/>
  <c r="CA3" i="3" s="1"/>
  <c r="CT3" i="3" s="1"/>
  <c r="DM3" i="3" s="1"/>
  <c r="EF3" i="3" s="1"/>
  <c r="EY3" i="3" s="1"/>
  <c r="FR3" i="3" s="1"/>
  <c r="GK3" i="3" s="1"/>
  <c r="HD3" i="3" s="1"/>
  <c r="HW3" i="3" s="1"/>
  <c r="C4" i="2"/>
  <c r="C4" i="3" s="1"/>
  <c r="V4" i="3" s="1"/>
  <c r="AO4" i="3" s="1"/>
  <c r="BH4" i="3" s="1"/>
  <c r="CA4" i="3" s="1"/>
  <c r="CT4" i="3" s="1"/>
  <c r="DM4" i="3" s="1"/>
  <c r="EF4" i="3" s="1"/>
  <c r="EY4" i="3" s="1"/>
  <c r="FR4" i="3" s="1"/>
  <c r="GK4" i="3" s="1"/>
  <c r="HD4" i="3" s="1"/>
  <c r="HW4" i="3" s="1"/>
  <c r="C2" i="2"/>
  <c r="C2" i="3" s="1"/>
  <c r="V2" i="3" s="1"/>
  <c r="AO2" i="3" s="1"/>
  <c r="BH2" i="3" s="1"/>
  <c r="CA2" i="3" s="1"/>
  <c r="CT2" i="3" s="1"/>
  <c r="DM2" i="3" s="1"/>
  <c r="EF2" i="3" s="1"/>
  <c r="EY2" i="3" s="1"/>
  <c r="FR2" i="3" s="1"/>
  <c r="GK2" i="3" s="1"/>
  <c r="HD2" i="3" s="1"/>
  <c r="HW2" i="3" s="1"/>
  <c r="IF19" i="3" l="1"/>
  <c r="IG14" i="3"/>
  <c r="IF20" i="3" l="1"/>
  <c r="IG15" i="3"/>
  <c r="IF22" i="3" l="1"/>
  <c r="IG17" i="3"/>
  <c r="IG18" i="3" l="1"/>
  <c r="IG20" i="3" l="1"/>
  <c r="IG19" i="3"/>
</calcChain>
</file>

<file path=xl/sharedStrings.xml><?xml version="1.0" encoding="utf-8"?>
<sst xmlns="http://schemas.openxmlformats.org/spreadsheetml/2006/main" count="404" uniqueCount="55">
  <si>
    <t>Client:</t>
  </si>
  <si>
    <t>Project Number:</t>
  </si>
  <si>
    <t>Project Name:</t>
  </si>
  <si>
    <t>Survey Type:</t>
  </si>
  <si>
    <t>Survey Date:</t>
  </si>
  <si>
    <t>Survey Time:</t>
  </si>
  <si>
    <t>Location:</t>
  </si>
  <si>
    <t>Date:</t>
  </si>
  <si>
    <t>Time</t>
  </si>
  <si>
    <t>CAR</t>
  </si>
  <si>
    <t>LGV</t>
  </si>
  <si>
    <t>MCY</t>
  </si>
  <si>
    <t>PCY</t>
  </si>
  <si>
    <t>TOTAL</t>
  </si>
  <si>
    <t>TOTAL (PCU)</t>
  </si>
  <si>
    <t>H/Total</t>
  </si>
  <si>
    <t>OGV 1</t>
  </si>
  <si>
    <t>OGV 2</t>
  </si>
  <si>
    <t>A - B</t>
  </si>
  <si>
    <t>A - A</t>
  </si>
  <si>
    <t>From A</t>
  </si>
  <si>
    <t>To A</t>
  </si>
  <si>
    <t>From B</t>
  </si>
  <si>
    <t>To B</t>
  </si>
  <si>
    <t>From C</t>
  </si>
  <si>
    <t>To C</t>
  </si>
  <si>
    <t>A - C</t>
  </si>
  <si>
    <t>B - A</t>
  </si>
  <si>
    <t>B - B</t>
  </si>
  <si>
    <t>B - C</t>
  </si>
  <si>
    <t>C - A</t>
  </si>
  <si>
    <t>C - B</t>
  </si>
  <si>
    <t>C - C</t>
  </si>
  <si>
    <t>Whole Junction</t>
  </si>
  <si>
    <t>Peak Hours</t>
  </si>
  <si>
    <t>Totals</t>
  </si>
  <si>
    <t>A - D</t>
  </si>
  <si>
    <t>B - D</t>
  </si>
  <si>
    <t>C - D</t>
  </si>
  <si>
    <t>D - A</t>
  </si>
  <si>
    <t>D - B</t>
  </si>
  <si>
    <t>D - C</t>
  </si>
  <si>
    <t>D - D</t>
  </si>
  <si>
    <t>From D</t>
  </si>
  <si>
    <t>To D</t>
  </si>
  <si>
    <t>PSV</t>
  </si>
  <si>
    <t xml:space="preserve">Manual Classified Traffic Count </t>
  </si>
  <si>
    <t>Site :</t>
  </si>
  <si>
    <t>3 H</t>
  </si>
  <si>
    <t>TSP13839</t>
  </si>
  <si>
    <t>Friern Barnet ANPR</t>
  </si>
  <si>
    <t>Site 1 - Friern Park / Torrington Grove</t>
  </si>
  <si>
    <t>Saturday 30th June 2018</t>
  </si>
  <si>
    <t xml:space="preserve">11:00 - 14:00 </t>
  </si>
  <si>
    <t>Sustrans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</si>
</sst>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\ mmmm\ yyyy\,\ dddd"/>
    <numFmt numFmtId="165" formatCode="dd\ mmmm\ yyyy"/>
    <numFmt numFmtId="166" formatCode="0.0%"/>
  </numFmts>
  <fonts count="19">
    <font>
      <sz val="11"/>
      <color theme="1"/>
      <name val="Calibri"/>
      <family val="2"/>
      <scheme val="minor"/>
    </font>
    <font>
      <sz val="11"/>
      <name val="MS Reference Sans Serif"/>
      <family val="2"/>
    </font>
    <font>
      <sz val="16"/>
      <name val="MS Reference Sans Serif"/>
      <family val="2"/>
    </font>
    <font>
      <sz val="11"/>
      <color rgb="FF9C6500"/>
      <name val="Calibri"/>
      <family val="2"/>
      <scheme val="minor"/>
    </font>
    <font>
      <sz val="11"/>
      <color theme="1"/>
      <name val="MS Reference Sans Serif"/>
      <family val="2"/>
    </font>
    <font>
      <b/>
      <sz val="12"/>
      <color theme="1"/>
      <name val="MS Reference Sans Serif"/>
      <family val="2"/>
    </font>
    <font>
      <b/>
      <sz val="14"/>
      <color theme="1"/>
      <name val="MS Reference Sans Serif"/>
      <family val="2"/>
    </font>
    <font>
      <sz val="10"/>
      <color theme="1"/>
      <name val="MS Reference Sans Serif"/>
      <family val="2"/>
    </font>
    <font>
      <sz val="9"/>
      <color theme="1"/>
      <name val="MS Reference Sans Serif"/>
      <family val="2"/>
    </font>
    <font>
      <sz val="12"/>
      <color theme="1"/>
      <name val="MS Reference Sans Serif"/>
      <family val="2"/>
    </font>
    <font>
      <sz val="10"/>
      <color theme="0"/>
      <name val="MS Reference Sans Serif"/>
      <family val="2"/>
    </font>
    <font>
      <b/>
      <sz val="8"/>
      <color theme="1"/>
      <name val="MS Reference Sans Serif"/>
      <family val="2"/>
    </font>
    <font>
      <b/>
      <sz val="10"/>
      <color theme="1"/>
      <name val="MS Reference Sans Serif"/>
      <family val="2"/>
    </font>
    <font>
      <sz val="14"/>
      <name val="MS Reference Sans Serif"/>
      <family val="2"/>
    </font>
    <font>
      <sz val="8"/>
      <name val="MS Reference Sans Serif"/>
      <family val="2"/>
    </font>
    <font>
      <sz val="12"/>
      <name val="MS Reference Sans Serif"/>
      <family val="2"/>
    </font>
    <font>
      <sz val="11"/>
      <color indexed="8"/>
      <name val="Calibri"/>
      <family val="2"/>
      <charset val="238"/>
    </font>
    <font>
      <sz val="10"/>
      <color rgb="FFFF0000"/>
      <name val="MS Reference Sans Serif"/>
      <family val="2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medium">
        <color auto="1"/>
      </right>
      <top/>
      <bottom style="medium">
        <color auto="1"/>
      </bottom>
      <diagonal/>
    </border>
    <border>
      <left/>
      <right style="thin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4">
    <xf numFmtId="0" fontId="0" fillId="0" borderId="0"/>
    <xf numFmtId="0" fontId="3" fillId="2" borderId="0" applyNumberFormat="0" applyBorder="0" applyAlignment="0" applyProtection="0"/>
    <xf numFmtId="0" fontId="16" fillId="0" borderId="0"/>
    <xf numFmtId="9" fontId="18" fillId="0" borderId="0" applyFont="0" applyFill="0" applyBorder="0" applyAlignment="0" applyProtection="0"/>
  </cellStyleXfs>
  <cellXfs count="107">
    <xf numFmtId="0" fontId="0" fillId="0" borderId="0" xfId="0"/>
    <xf numFmtId="0" fontId="1" fillId="0" borderId="0" xfId="1" applyFont="1" applyFill="1" applyAlignment="1">
      <alignment vertical="center"/>
    </xf>
    <xf numFmtId="0" fontId="1" fillId="0" borderId="0" xfId="1" applyFont="1" applyFill="1" applyAlignment="1">
      <alignment horizontal="right" vertical="center"/>
    </xf>
    <xf numFmtId="0" fontId="1" fillId="0" borderId="0" xfId="1" applyFont="1" applyFill="1"/>
    <xf numFmtId="0" fontId="4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164" fontId="9" fillId="0" borderId="0" xfId="0" applyNumberFormat="1" applyFont="1" applyAlignment="1">
      <alignment horizontal="left" vertical="center"/>
    </xf>
    <xf numFmtId="0" fontId="4" fillId="0" borderId="1" xfId="0" applyFont="1" applyBorder="1" applyAlignment="1">
      <alignment vertical="center"/>
    </xf>
    <xf numFmtId="0" fontId="8" fillId="0" borderId="1" xfId="0" applyFont="1" applyBorder="1" applyAlignment="1">
      <alignment horizontal="right" vertical="center"/>
    </xf>
    <xf numFmtId="164" fontId="9" fillId="0" borderId="1" xfId="0" applyNumberFormat="1" applyFont="1" applyBorder="1" applyAlignment="1">
      <alignment horizontal="left" vertical="center"/>
    </xf>
    <xf numFmtId="0" fontId="7" fillId="0" borderId="1" xfId="0" applyFont="1" applyBorder="1" applyAlignment="1">
      <alignment vertical="center"/>
    </xf>
    <xf numFmtId="0" fontId="8" fillId="0" borderId="0" xfId="0" applyFont="1" applyBorder="1" applyAlignment="1">
      <alignment horizontal="right" vertical="center"/>
    </xf>
    <xf numFmtId="164" fontId="9" fillId="0" borderId="0" xfId="0" applyNumberFormat="1" applyFont="1" applyBorder="1" applyAlignment="1">
      <alignment horizontal="left" vertical="center"/>
    </xf>
    <xf numFmtId="0" fontId="7" fillId="0" borderId="0" xfId="0" applyFont="1" applyBorder="1" applyAlignment="1">
      <alignment vertical="center"/>
    </xf>
    <xf numFmtId="0" fontId="4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4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right" vertical="center"/>
    </xf>
    <xf numFmtId="164" fontId="9" fillId="0" borderId="0" xfId="0" applyNumberFormat="1" applyFont="1" applyFill="1" applyAlignment="1">
      <alignment horizontal="left" vertical="center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20" fontId="7" fillId="0" borderId="6" xfId="0" applyNumberFormat="1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20" fontId="7" fillId="0" borderId="9" xfId="0" applyNumberFormat="1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20" fontId="7" fillId="0" borderId="12" xfId="0" applyNumberFormat="1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20" fontId="7" fillId="0" borderId="23" xfId="0" applyNumberFormat="1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/>
    </xf>
    <xf numFmtId="0" fontId="7" fillId="0" borderId="25" xfId="0" applyFont="1" applyFill="1" applyBorder="1" applyAlignment="1">
      <alignment horizontal="center" vertical="center"/>
    </xf>
    <xf numFmtId="0" fontId="7" fillId="0" borderId="26" xfId="0" applyFont="1" applyFill="1" applyBorder="1" applyAlignment="1">
      <alignment horizontal="center" vertical="center"/>
    </xf>
    <xf numFmtId="0" fontId="7" fillId="0" borderId="27" xfId="0" applyFont="1" applyFill="1" applyBorder="1" applyAlignment="1">
      <alignment horizontal="center" vertical="center"/>
    </xf>
    <xf numFmtId="0" fontId="7" fillId="0" borderId="28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20" fontId="7" fillId="0" borderId="29" xfId="0" applyNumberFormat="1" applyFont="1" applyFill="1" applyBorder="1" applyAlignment="1">
      <alignment horizontal="center" vertical="center"/>
    </xf>
    <xf numFmtId="20" fontId="7" fillId="0" borderId="31" xfId="0" applyNumberFormat="1" applyFont="1" applyFill="1" applyBorder="1" applyAlignment="1">
      <alignment horizontal="center" vertical="center"/>
    </xf>
    <xf numFmtId="0" fontId="7" fillId="0" borderId="32" xfId="0" applyFont="1" applyFill="1" applyBorder="1" applyAlignment="1">
      <alignment horizontal="center" vertical="center"/>
    </xf>
    <xf numFmtId="20" fontId="7" fillId="0" borderId="33" xfId="0" applyNumberFormat="1" applyFont="1" applyFill="1" applyBorder="1" applyAlignment="1">
      <alignment horizontal="center" vertical="center"/>
    </xf>
    <xf numFmtId="20" fontId="7" fillId="0" borderId="34" xfId="0" applyNumberFormat="1" applyFont="1" applyFill="1" applyBorder="1" applyAlignment="1">
      <alignment horizontal="center" vertical="center"/>
    </xf>
    <xf numFmtId="0" fontId="7" fillId="0" borderId="35" xfId="0" applyFont="1" applyFill="1" applyBorder="1" applyAlignment="1">
      <alignment horizontal="center" vertical="center"/>
    </xf>
    <xf numFmtId="20" fontId="7" fillId="0" borderId="30" xfId="0" applyNumberFormat="1" applyFont="1" applyFill="1" applyBorder="1" applyAlignment="1">
      <alignment horizontal="center" vertical="center"/>
    </xf>
    <xf numFmtId="20" fontId="7" fillId="0" borderId="36" xfId="0" applyNumberFormat="1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horizontal="center" vertical="center"/>
    </xf>
    <xf numFmtId="20" fontId="7" fillId="0" borderId="18" xfId="0" applyNumberFormat="1" applyFont="1" applyFill="1" applyBorder="1" applyAlignment="1">
      <alignment horizontal="center" vertical="center"/>
    </xf>
    <xf numFmtId="20" fontId="7" fillId="0" borderId="38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 indent="1"/>
    </xf>
    <xf numFmtId="0" fontId="4" fillId="0" borderId="0" xfId="0" applyFont="1" applyAlignment="1">
      <alignment horizontal="left" vertical="center" indent="1"/>
    </xf>
    <xf numFmtId="0" fontId="6" fillId="0" borderId="0" xfId="0" applyFont="1" applyAlignment="1">
      <alignment horizontal="left" vertical="center" indent="1"/>
    </xf>
    <xf numFmtId="0" fontId="5" fillId="0" borderId="0" xfId="0" applyFont="1" applyBorder="1" applyAlignment="1">
      <alignment horizontal="left" vertical="center" indent="1"/>
    </xf>
    <xf numFmtId="0" fontId="4" fillId="0" borderId="0" xfId="0" applyFont="1" applyBorder="1" applyAlignment="1">
      <alignment horizontal="left" vertical="center" indent="1"/>
    </xf>
    <xf numFmtId="0" fontId="5" fillId="0" borderId="0" xfId="0" applyFont="1" applyFill="1" applyAlignment="1">
      <alignment horizontal="left" vertical="center" indent="1"/>
    </xf>
    <xf numFmtId="0" fontId="4" fillId="0" borderId="0" xfId="0" applyFont="1" applyFill="1" applyAlignment="1">
      <alignment horizontal="left" vertical="center" indent="1"/>
    </xf>
    <xf numFmtId="0" fontId="6" fillId="0" borderId="0" xfId="0" applyFont="1" applyFill="1" applyAlignment="1">
      <alignment horizontal="left" vertical="center" indent="1"/>
    </xf>
    <xf numFmtId="0" fontId="5" fillId="0" borderId="0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left" vertical="center" indent="1"/>
    </xf>
    <xf numFmtId="0" fontId="2" fillId="0" borderId="0" xfId="1" applyFont="1" applyFill="1" applyAlignment="1">
      <alignment horizontal="left" vertical="center"/>
    </xf>
    <xf numFmtId="0" fontId="2" fillId="0" borderId="0" xfId="1" applyFont="1" applyFill="1" applyAlignment="1">
      <alignment horizontal="left" vertical="center" wrapText="1"/>
    </xf>
    <xf numFmtId="0" fontId="7" fillId="4" borderId="0" xfId="0" applyFont="1" applyFill="1" applyAlignment="1">
      <alignment vertical="center"/>
    </xf>
    <xf numFmtId="165" fontId="13" fillId="0" borderId="0" xfId="1" applyNumberFormat="1" applyFont="1" applyFill="1" applyAlignment="1">
      <alignment horizontal="left" vertical="center" wrapText="1"/>
    </xf>
    <xf numFmtId="0" fontId="13" fillId="0" borderId="0" xfId="1" applyFont="1" applyFill="1" applyAlignment="1">
      <alignment horizontal="left" vertical="center" shrinkToFit="1"/>
    </xf>
    <xf numFmtId="0" fontId="14" fillId="0" borderId="0" xfId="1" applyFont="1" applyFill="1"/>
    <xf numFmtId="0" fontId="15" fillId="0" borderId="0" xfId="1" applyFont="1" applyFill="1"/>
    <xf numFmtId="20" fontId="7" fillId="0" borderId="5" xfId="0" applyNumberFormat="1" applyFont="1" applyFill="1" applyBorder="1" applyAlignment="1">
      <alignment horizontal="center" vertical="center"/>
    </xf>
    <xf numFmtId="165" fontId="15" fillId="0" borderId="0" xfId="1" applyNumberFormat="1" applyFont="1" applyFill="1" applyAlignment="1">
      <alignment horizontal="left" vertical="center" wrapText="1"/>
    </xf>
    <xf numFmtId="0" fontId="7" fillId="3" borderId="9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22" xfId="0" applyFont="1" applyFill="1" applyBorder="1" applyAlignment="1">
      <alignment horizontal="center" vertical="center"/>
    </xf>
    <xf numFmtId="0" fontId="7" fillId="3" borderId="39" xfId="0" applyFont="1" applyFill="1" applyBorder="1" applyAlignment="1">
      <alignment horizontal="center" vertical="center"/>
    </xf>
    <xf numFmtId="0" fontId="10" fillId="4" borderId="0" xfId="0" applyFont="1" applyFill="1" applyAlignment="1">
      <alignment vertical="center"/>
    </xf>
    <xf numFmtId="20" fontId="7" fillId="4" borderId="0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0" fillId="4" borderId="0" xfId="0" applyFill="1"/>
    <xf numFmtId="0" fontId="4" fillId="4" borderId="0" xfId="0" applyFont="1" applyFill="1" applyAlignment="1">
      <alignment vertical="center"/>
    </xf>
    <xf numFmtId="0" fontId="7" fillId="0" borderId="16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20" fontId="7" fillId="0" borderId="28" xfId="0" applyNumberFormat="1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/>
    </xf>
    <xf numFmtId="0" fontId="7" fillId="0" borderId="41" xfId="0" applyFont="1" applyFill="1" applyBorder="1" applyAlignment="1">
      <alignment horizontal="center" vertical="center"/>
    </xf>
    <xf numFmtId="0" fontId="7" fillId="0" borderId="42" xfId="0" applyFont="1" applyFill="1" applyBorder="1" applyAlignment="1">
      <alignment horizontal="center" vertical="center"/>
    </xf>
    <xf numFmtId="0" fontId="7" fillId="3" borderId="28" xfId="0" applyFont="1" applyFill="1" applyBorder="1" applyAlignment="1">
      <alignment horizontal="center" vertical="center"/>
    </xf>
    <xf numFmtId="0" fontId="1" fillId="0" borderId="0" xfId="1" applyFont="1" applyFill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Border="1" applyAlignment="1">
      <alignment horizontal="right" vertical="center"/>
    </xf>
    <xf numFmtId="0" fontId="7" fillId="0" borderId="16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/>
    </xf>
    <xf numFmtId="164" fontId="5" fillId="0" borderId="0" xfId="0" applyNumberFormat="1" applyFont="1" applyFill="1" applyAlignment="1">
      <alignment horizontal="left" vertical="center" indent="1"/>
    </xf>
    <xf numFmtId="0" fontId="12" fillId="0" borderId="21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12" fillId="0" borderId="18" xfId="0" applyFont="1" applyFill="1" applyBorder="1" applyAlignment="1">
      <alignment horizontal="center" vertical="center"/>
    </xf>
    <xf numFmtId="0" fontId="12" fillId="0" borderId="19" xfId="0" applyFont="1" applyFill="1" applyBorder="1" applyAlignment="1">
      <alignment horizontal="center" vertical="center"/>
    </xf>
    <xf numFmtId="0" fontId="12" fillId="0" borderId="2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6" fontId="4" fillId="0" borderId="0" xfId="3" applyNumberFormat="1" applyFont="1" applyFill="1" applyAlignment="1">
      <alignment vertical="center"/>
    </xf>
  </cellXfs>
  <cellStyles count="4">
    <cellStyle name="Excel Built-in Normal" xfId="2"/>
    <cellStyle name="Neutral" xfId="1" builtinId="28"/>
    <cellStyle name="Normal" xfId="0" builtinId="0"/>
    <cellStyle name="Percent" xfId="3" builtinId="5"/>
  </cellStyles>
  <dxfs count="5"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3999450666829432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533400</xdr:colOff>
      <xdr:row>1</xdr:row>
      <xdr:rowOff>57150</xdr:rowOff>
    </xdr:from>
    <xdr:to>
      <xdr:col>3</xdr:col>
      <xdr:colOff>2457450</xdr:colOff>
      <xdr:row>3</xdr:row>
      <xdr:rowOff>381000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9414" t="24852" r="42970" b="50888"/>
        <a:stretch>
          <a:fillRect/>
        </a:stretch>
      </xdr:blipFill>
      <xdr:spPr bwMode="auto">
        <a:xfrm>
          <a:off x="1752600" y="504825"/>
          <a:ext cx="25336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542925</xdr:colOff>
      <xdr:row>0</xdr:row>
      <xdr:rowOff>95250</xdr:rowOff>
    </xdr:from>
    <xdr:to>
      <xdr:col>14</xdr:col>
      <xdr:colOff>481012</xdr:colOff>
      <xdr:row>4</xdr:row>
      <xdr:rowOff>133350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24650" y="95250"/>
          <a:ext cx="1624012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</xdr:row>
      <xdr:rowOff>19050</xdr:rowOff>
    </xdr:from>
    <xdr:to>
      <xdr:col>14</xdr:col>
      <xdr:colOff>561975</xdr:colOff>
      <xdr:row>32</xdr:row>
      <xdr:rowOff>0</xdr:rowOff>
    </xdr:to>
    <xdr:pic>
      <xdr:nvPicPr>
        <xdr:cNvPr id="3" name="Picture 2" descr="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" y="1162050"/>
          <a:ext cx="8410575" cy="4933950"/>
        </a:xfrm>
        <a:prstGeom prst="rect">
          <a:avLst/>
        </a:prstGeom>
      </xdr:spPr>
    </xdr:pic>
    <xdr:clientData/>
  </xdr:twoCellAnchor>
  <xdr:twoCellAnchor>
    <xdr:from>
      <xdr:col>7</xdr:col>
      <xdr:colOff>47625</xdr:colOff>
      <xdr:row>22</xdr:row>
      <xdr:rowOff>142875</xdr:rowOff>
    </xdr:from>
    <xdr:to>
      <xdr:col>7</xdr:col>
      <xdr:colOff>438153</xdr:colOff>
      <xdr:row>24</xdr:row>
      <xdr:rowOff>164041</xdr:rowOff>
    </xdr:to>
    <xdr:sp macro="" textlink="">
      <xdr:nvSpPr>
        <xdr:cNvPr id="4" name="Oval 3"/>
        <xdr:cNvSpPr/>
      </xdr:nvSpPr>
      <xdr:spPr>
        <a:xfrm>
          <a:off x="3981450" y="4333875"/>
          <a:ext cx="390528" cy="402166"/>
        </a:xfrm>
        <a:prstGeom prst="ellipse">
          <a:avLst/>
        </a:prstGeom>
        <a:solidFill>
          <a:schemeClr val="bg1">
            <a:lumMod val="85000"/>
          </a:schemeClr>
        </a:solidFill>
        <a:ln w="317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2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B</a:t>
          </a:r>
        </a:p>
      </xdr:txBody>
    </xdr:sp>
    <xdr:clientData/>
  </xdr:twoCellAnchor>
  <xdr:twoCellAnchor>
    <xdr:from>
      <xdr:col>4</xdr:col>
      <xdr:colOff>333375</xdr:colOff>
      <xdr:row>17</xdr:row>
      <xdr:rowOff>152400</xdr:rowOff>
    </xdr:from>
    <xdr:to>
      <xdr:col>5</xdr:col>
      <xdr:colOff>161928</xdr:colOff>
      <xdr:row>19</xdr:row>
      <xdr:rowOff>173566</xdr:rowOff>
    </xdr:to>
    <xdr:sp macro="" textlink="">
      <xdr:nvSpPr>
        <xdr:cNvPr id="5" name="Oval 4"/>
        <xdr:cNvSpPr/>
      </xdr:nvSpPr>
      <xdr:spPr>
        <a:xfrm>
          <a:off x="2581275" y="3390900"/>
          <a:ext cx="390528" cy="402166"/>
        </a:xfrm>
        <a:prstGeom prst="ellipse">
          <a:avLst/>
        </a:prstGeom>
        <a:solidFill>
          <a:schemeClr val="bg1">
            <a:lumMod val="85000"/>
          </a:schemeClr>
        </a:solidFill>
        <a:ln w="317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2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</a:t>
          </a:r>
        </a:p>
      </xdr:txBody>
    </xdr:sp>
    <xdr:clientData/>
  </xdr:twoCellAnchor>
  <xdr:twoCellAnchor>
    <xdr:from>
      <xdr:col>8</xdr:col>
      <xdr:colOff>371475</xdr:colOff>
      <xdr:row>15</xdr:row>
      <xdr:rowOff>171450</xdr:rowOff>
    </xdr:from>
    <xdr:to>
      <xdr:col>9</xdr:col>
      <xdr:colOff>200028</xdr:colOff>
      <xdr:row>18</xdr:row>
      <xdr:rowOff>2116</xdr:rowOff>
    </xdr:to>
    <xdr:sp macro="" textlink="">
      <xdr:nvSpPr>
        <xdr:cNvPr id="6" name="Oval 5"/>
        <xdr:cNvSpPr/>
      </xdr:nvSpPr>
      <xdr:spPr>
        <a:xfrm>
          <a:off x="4867275" y="3028950"/>
          <a:ext cx="390528" cy="402166"/>
        </a:xfrm>
        <a:prstGeom prst="ellipse">
          <a:avLst/>
        </a:prstGeom>
        <a:solidFill>
          <a:schemeClr val="bg1">
            <a:lumMod val="85000"/>
          </a:schemeClr>
        </a:solidFill>
        <a:ln w="317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2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</a:t>
          </a:r>
        </a:p>
      </xdr:txBody>
    </xdr:sp>
    <xdr:clientData/>
  </xdr:twoCellAnchor>
  <xdr:twoCellAnchor>
    <xdr:from>
      <xdr:col>5</xdr:col>
      <xdr:colOff>276225</xdr:colOff>
      <xdr:row>12</xdr:row>
      <xdr:rowOff>28575</xdr:rowOff>
    </xdr:from>
    <xdr:to>
      <xdr:col>6</xdr:col>
      <xdr:colOff>104778</xdr:colOff>
      <xdr:row>14</xdr:row>
      <xdr:rowOff>49741</xdr:rowOff>
    </xdr:to>
    <xdr:sp macro="" textlink="">
      <xdr:nvSpPr>
        <xdr:cNvPr id="7" name="Oval 6"/>
        <xdr:cNvSpPr/>
      </xdr:nvSpPr>
      <xdr:spPr>
        <a:xfrm>
          <a:off x="3086100" y="2314575"/>
          <a:ext cx="390528" cy="402166"/>
        </a:xfrm>
        <a:prstGeom prst="ellipse">
          <a:avLst/>
        </a:prstGeom>
        <a:solidFill>
          <a:schemeClr val="bg1">
            <a:lumMod val="85000"/>
          </a:schemeClr>
        </a:solidFill>
        <a:ln w="317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2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</a:t>
          </a:r>
        </a:p>
      </xdr:txBody>
    </xdr:sp>
    <xdr:clientData/>
  </xdr:twoCellAnchor>
  <xdr:twoCellAnchor>
    <xdr:from>
      <xdr:col>5</xdr:col>
      <xdr:colOff>495300</xdr:colOff>
      <xdr:row>15</xdr:row>
      <xdr:rowOff>76200</xdr:rowOff>
    </xdr:from>
    <xdr:to>
      <xdr:col>7</xdr:col>
      <xdr:colOff>476250</xdr:colOff>
      <xdr:row>20</xdr:row>
      <xdr:rowOff>123825</xdr:rowOff>
    </xdr:to>
    <xdr:sp macro="" textlink="">
      <xdr:nvSpPr>
        <xdr:cNvPr id="2" name="Oval 1"/>
        <xdr:cNvSpPr/>
      </xdr:nvSpPr>
      <xdr:spPr>
        <a:xfrm>
          <a:off x="3305175" y="2933700"/>
          <a:ext cx="1104900" cy="10001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15</xdr:col>
      <xdr:colOff>171450</xdr:colOff>
      <xdr:row>6</xdr:row>
      <xdr:rowOff>28575</xdr:rowOff>
    </xdr:from>
    <xdr:to>
      <xdr:col>27</xdr:col>
      <xdr:colOff>537210</xdr:colOff>
      <xdr:row>31</xdr:row>
      <xdr:rowOff>165735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5365" t="22037" r="25260" b="18426"/>
        <a:stretch>
          <a:fillRect/>
        </a:stretch>
      </xdr:blipFill>
      <xdr:spPr bwMode="auto">
        <a:xfrm>
          <a:off x="8601075" y="1171575"/>
          <a:ext cx="6995160" cy="48996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21</xdr:col>
      <xdr:colOff>293370</xdr:colOff>
      <xdr:row>14</xdr:row>
      <xdr:rowOff>30480</xdr:rowOff>
    </xdr:from>
    <xdr:to>
      <xdr:col>22</xdr:col>
      <xdr:colOff>112398</xdr:colOff>
      <xdr:row>16</xdr:row>
      <xdr:rowOff>51646</xdr:rowOff>
    </xdr:to>
    <xdr:sp macro="" textlink="">
      <xdr:nvSpPr>
        <xdr:cNvPr id="10" name="Oval 3"/>
        <xdr:cNvSpPr/>
      </xdr:nvSpPr>
      <xdr:spPr>
        <a:xfrm>
          <a:off x="12409170" y="2697480"/>
          <a:ext cx="390528" cy="402166"/>
        </a:xfrm>
        <a:prstGeom prst="ellipse">
          <a:avLst/>
        </a:prstGeom>
        <a:solidFill>
          <a:schemeClr val="bg1">
            <a:lumMod val="85000"/>
          </a:schemeClr>
        </a:solidFill>
        <a:ln w="317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2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B</a:t>
          </a:r>
        </a:p>
      </xdr:txBody>
    </xdr:sp>
    <xdr:clientData/>
  </xdr:twoCellAnchor>
  <xdr:twoCellAnchor>
    <xdr:from>
      <xdr:col>19</xdr:col>
      <xdr:colOff>53340</xdr:colOff>
      <xdr:row>10</xdr:row>
      <xdr:rowOff>1905</xdr:rowOff>
    </xdr:from>
    <xdr:to>
      <xdr:col>19</xdr:col>
      <xdr:colOff>461013</xdr:colOff>
      <xdr:row>12</xdr:row>
      <xdr:rowOff>23071</xdr:rowOff>
    </xdr:to>
    <xdr:sp macro="" textlink="">
      <xdr:nvSpPr>
        <xdr:cNvPr id="12" name="Oval 4"/>
        <xdr:cNvSpPr/>
      </xdr:nvSpPr>
      <xdr:spPr>
        <a:xfrm>
          <a:off x="11026140" y="1906905"/>
          <a:ext cx="407673" cy="402166"/>
        </a:xfrm>
        <a:prstGeom prst="ellipse">
          <a:avLst/>
        </a:prstGeom>
        <a:solidFill>
          <a:schemeClr val="bg1">
            <a:lumMod val="85000"/>
          </a:schemeClr>
        </a:solidFill>
        <a:ln w="317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2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</a:t>
          </a:r>
        </a:p>
      </xdr:txBody>
    </xdr:sp>
    <xdr:clientData/>
  </xdr:twoCellAnchor>
  <xdr:twoCellAnchor>
    <xdr:from>
      <xdr:col>24</xdr:col>
      <xdr:colOff>266700</xdr:colOff>
      <xdr:row>10</xdr:row>
      <xdr:rowOff>43815</xdr:rowOff>
    </xdr:from>
    <xdr:to>
      <xdr:col>25</xdr:col>
      <xdr:colOff>102873</xdr:colOff>
      <xdr:row>12</xdr:row>
      <xdr:rowOff>64981</xdr:rowOff>
    </xdr:to>
    <xdr:sp macro="" textlink="">
      <xdr:nvSpPr>
        <xdr:cNvPr id="13" name="Oval 5"/>
        <xdr:cNvSpPr/>
      </xdr:nvSpPr>
      <xdr:spPr>
        <a:xfrm>
          <a:off x="14097000" y="1948815"/>
          <a:ext cx="407673" cy="402166"/>
        </a:xfrm>
        <a:prstGeom prst="ellipse">
          <a:avLst/>
        </a:prstGeom>
        <a:solidFill>
          <a:schemeClr val="bg1">
            <a:lumMod val="85000"/>
          </a:schemeClr>
        </a:solidFill>
        <a:ln w="317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2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</a:t>
          </a:r>
        </a:p>
      </xdr:txBody>
    </xdr:sp>
    <xdr:clientData/>
  </xdr:twoCellAnchor>
  <xdr:twoCellAnchor>
    <xdr:from>
      <xdr:col>21</xdr:col>
      <xdr:colOff>293370</xdr:colOff>
      <xdr:row>7</xdr:row>
      <xdr:rowOff>15240</xdr:rowOff>
    </xdr:from>
    <xdr:to>
      <xdr:col>22</xdr:col>
      <xdr:colOff>129543</xdr:colOff>
      <xdr:row>9</xdr:row>
      <xdr:rowOff>36406</xdr:rowOff>
    </xdr:to>
    <xdr:sp macro="" textlink="">
      <xdr:nvSpPr>
        <xdr:cNvPr id="14" name="Oval 6"/>
        <xdr:cNvSpPr/>
      </xdr:nvSpPr>
      <xdr:spPr>
        <a:xfrm>
          <a:off x="12409170" y="1348740"/>
          <a:ext cx="407673" cy="402166"/>
        </a:xfrm>
        <a:prstGeom prst="ellipse">
          <a:avLst/>
        </a:prstGeom>
        <a:solidFill>
          <a:schemeClr val="bg1">
            <a:lumMod val="85000"/>
          </a:schemeClr>
        </a:solidFill>
        <a:ln w="317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2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</a:t>
          </a:r>
        </a:p>
      </xdr:txBody>
    </xdr:sp>
    <xdr:clientData/>
  </xdr:twoCellAnchor>
  <xdr:oneCellAnchor>
    <xdr:from>
      <xdr:col>26</xdr:col>
      <xdr:colOff>400050</xdr:colOff>
      <xdr:row>0</xdr:row>
      <xdr:rowOff>104775</xdr:rowOff>
    </xdr:from>
    <xdr:ext cx="1624012" cy="800100"/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020925" y="104775"/>
          <a:ext cx="1624012" cy="80010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1</xdr:row>
      <xdr:rowOff>0</xdr:rowOff>
    </xdr:from>
    <xdr:to>
      <xdr:col>18</xdr:col>
      <xdr:colOff>500063</xdr:colOff>
      <xdr:row>5</xdr:row>
      <xdr:rowOff>38100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58563" y="190500"/>
          <a:ext cx="1619250" cy="800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35</xdr:col>
      <xdr:colOff>0</xdr:colOff>
      <xdr:row>1</xdr:row>
      <xdr:rowOff>0</xdr:rowOff>
    </xdr:from>
    <xdr:to>
      <xdr:col>37</xdr:col>
      <xdr:colOff>503464</xdr:colOff>
      <xdr:row>5</xdr:row>
      <xdr:rowOff>38100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835813" y="190500"/>
          <a:ext cx="1622651" cy="800100"/>
        </a:xfrm>
        <a:prstGeom prst="rect">
          <a:avLst/>
        </a:prstGeom>
      </xdr:spPr>
    </xdr:pic>
    <xdr:clientData/>
  </xdr:twoCellAnchor>
  <xdr:twoCellAnchor editAs="oneCell">
    <xdr:from>
      <xdr:col>54</xdr:col>
      <xdr:colOff>0</xdr:colOff>
      <xdr:row>1</xdr:row>
      <xdr:rowOff>0</xdr:rowOff>
    </xdr:from>
    <xdr:to>
      <xdr:col>56</xdr:col>
      <xdr:colOff>503464</xdr:colOff>
      <xdr:row>5</xdr:row>
      <xdr:rowOff>38100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00" y="190500"/>
          <a:ext cx="1619250" cy="800100"/>
        </a:xfrm>
        <a:prstGeom prst="rect">
          <a:avLst/>
        </a:prstGeom>
      </xdr:spPr>
    </xdr:pic>
    <xdr:clientData/>
  </xdr:twoCellAnchor>
  <xdr:twoCellAnchor editAs="oneCell">
    <xdr:from>
      <xdr:col>73</xdr:col>
      <xdr:colOff>0</xdr:colOff>
      <xdr:row>1</xdr:row>
      <xdr:rowOff>0</xdr:rowOff>
    </xdr:from>
    <xdr:to>
      <xdr:col>75</xdr:col>
      <xdr:colOff>503465</xdr:colOff>
      <xdr:row>5</xdr:row>
      <xdr:rowOff>38100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060679" y="190500"/>
          <a:ext cx="1619250" cy="800100"/>
        </a:xfrm>
        <a:prstGeom prst="rect">
          <a:avLst/>
        </a:prstGeom>
      </xdr:spPr>
    </xdr:pic>
    <xdr:clientData/>
  </xdr:twoCellAnchor>
  <xdr:twoCellAnchor editAs="oneCell">
    <xdr:from>
      <xdr:col>92</xdr:col>
      <xdr:colOff>0</xdr:colOff>
      <xdr:row>1</xdr:row>
      <xdr:rowOff>0</xdr:rowOff>
    </xdr:from>
    <xdr:to>
      <xdr:col>94</xdr:col>
      <xdr:colOff>503464</xdr:colOff>
      <xdr:row>5</xdr:row>
      <xdr:rowOff>38100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973857" y="190500"/>
          <a:ext cx="1619250" cy="800100"/>
        </a:xfrm>
        <a:prstGeom prst="rect">
          <a:avLst/>
        </a:prstGeom>
      </xdr:spPr>
    </xdr:pic>
    <xdr:clientData/>
  </xdr:twoCellAnchor>
  <xdr:twoCellAnchor editAs="oneCell">
    <xdr:from>
      <xdr:col>168</xdr:col>
      <xdr:colOff>0</xdr:colOff>
      <xdr:row>1</xdr:row>
      <xdr:rowOff>0</xdr:rowOff>
    </xdr:from>
    <xdr:to>
      <xdr:col>170</xdr:col>
      <xdr:colOff>503465</xdr:colOff>
      <xdr:row>5</xdr:row>
      <xdr:rowOff>38100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887036" y="190500"/>
          <a:ext cx="1619250" cy="800100"/>
        </a:xfrm>
        <a:prstGeom prst="rect">
          <a:avLst/>
        </a:prstGeom>
      </xdr:spPr>
    </xdr:pic>
    <xdr:clientData/>
  </xdr:twoCellAnchor>
  <xdr:twoCellAnchor editAs="oneCell">
    <xdr:from>
      <xdr:col>187</xdr:col>
      <xdr:colOff>0</xdr:colOff>
      <xdr:row>1</xdr:row>
      <xdr:rowOff>0</xdr:rowOff>
    </xdr:from>
    <xdr:to>
      <xdr:col>189</xdr:col>
      <xdr:colOff>503463</xdr:colOff>
      <xdr:row>5</xdr:row>
      <xdr:rowOff>38100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800214" y="190500"/>
          <a:ext cx="1619250" cy="800100"/>
        </a:xfrm>
        <a:prstGeom prst="rect">
          <a:avLst/>
        </a:prstGeom>
      </xdr:spPr>
    </xdr:pic>
    <xdr:clientData/>
  </xdr:twoCellAnchor>
  <xdr:twoCellAnchor editAs="oneCell">
    <xdr:from>
      <xdr:col>205</xdr:col>
      <xdr:colOff>523865</xdr:colOff>
      <xdr:row>1</xdr:row>
      <xdr:rowOff>11906</xdr:rowOff>
    </xdr:from>
    <xdr:to>
      <xdr:col>208</xdr:col>
      <xdr:colOff>493248</xdr:colOff>
      <xdr:row>5</xdr:row>
      <xdr:rowOff>50006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8587490" y="202406"/>
          <a:ext cx="1624352" cy="800100"/>
        </a:xfrm>
        <a:prstGeom prst="rect">
          <a:avLst/>
        </a:prstGeom>
      </xdr:spPr>
    </xdr:pic>
    <xdr:clientData/>
  </xdr:twoCellAnchor>
  <xdr:twoCellAnchor editAs="oneCell">
    <xdr:from>
      <xdr:col>243</xdr:col>
      <xdr:colOff>452441</xdr:colOff>
      <xdr:row>1</xdr:row>
      <xdr:rowOff>11904</xdr:rowOff>
    </xdr:from>
    <xdr:to>
      <xdr:col>246</xdr:col>
      <xdr:colOff>428628</xdr:colOff>
      <xdr:row>5</xdr:row>
      <xdr:rowOff>50004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1328441" y="202404"/>
          <a:ext cx="1619250" cy="800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92</xdr:col>
      <xdr:colOff>0</xdr:colOff>
      <xdr:row>1</xdr:row>
      <xdr:rowOff>0</xdr:rowOff>
    </xdr:from>
    <xdr:to>
      <xdr:col>94</xdr:col>
      <xdr:colOff>503465</xdr:colOff>
      <xdr:row>5</xdr:row>
      <xdr:rowOff>38100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220563" y="190500"/>
          <a:ext cx="1622652" cy="800100"/>
        </a:xfrm>
        <a:prstGeom prst="rect">
          <a:avLst/>
        </a:prstGeom>
      </xdr:spPr>
    </xdr:pic>
    <xdr:clientData/>
  </xdr:twoCellAnchor>
  <xdr:twoCellAnchor editAs="oneCell">
    <xdr:from>
      <xdr:col>111</xdr:col>
      <xdr:colOff>0</xdr:colOff>
      <xdr:row>1</xdr:row>
      <xdr:rowOff>0</xdr:rowOff>
    </xdr:from>
    <xdr:to>
      <xdr:col>113</xdr:col>
      <xdr:colOff>503464</xdr:colOff>
      <xdr:row>5</xdr:row>
      <xdr:rowOff>38100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174563" y="190500"/>
          <a:ext cx="1622651" cy="800100"/>
        </a:xfrm>
        <a:prstGeom prst="rect">
          <a:avLst/>
        </a:prstGeom>
      </xdr:spPr>
    </xdr:pic>
    <xdr:clientData/>
  </xdr:twoCellAnchor>
  <xdr:twoCellAnchor editAs="oneCell">
    <xdr:from>
      <xdr:col>111</xdr:col>
      <xdr:colOff>0</xdr:colOff>
      <xdr:row>1</xdr:row>
      <xdr:rowOff>0</xdr:rowOff>
    </xdr:from>
    <xdr:to>
      <xdr:col>113</xdr:col>
      <xdr:colOff>503465</xdr:colOff>
      <xdr:row>5</xdr:row>
      <xdr:rowOff>38100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174563" y="190500"/>
          <a:ext cx="1622652" cy="800100"/>
        </a:xfrm>
        <a:prstGeom prst="rect">
          <a:avLst/>
        </a:prstGeom>
      </xdr:spPr>
    </xdr:pic>
    <xdr:clientData/>
  </xdr:twoCellAnchor>
  <xdr:twoCellAnchor editAs="oneCell">
    <xdr:from>
      <xdr:col>130</xdr:col>
      <xdr:colOff>0</xdr:colOff>
      <xdr:row>1</xdr:row>
      <xdr:rowOff>0</xdr:rowOff>
    </xdr:from>
    <xdr:to>
      <xdr:col>132</xdr:col>
      <xdr:colOff>503464</xdr:colOff>
      <xdr:row>5</xdr:row>
      <xdr:rowOff>38100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128563" y="190500"/>
          <a:ext cx="1622651" cy="800100"/>
        </a:xfrm>
        <a:prstGeom prst="rect">
          <a:avLst/>
        </a:prstGeom>
      </xdr:spPr>
    </xdr:pic>
    <xdr:clientData/>
  </xdr:twoCellAnchor>
  <xdr:twoCellAnchor editAs="oneCell">
    <xdr:from>
      <xdr:col>130</xdr:col>
      <xdr:colOff>0</xdr:colOff>
      <xdr:row>1</xdr:row>
      <xdr:rowOff>0</xdr:rowOff>
    </xdr:from>
    <xdr:to>
      <xdr:col>132</xdr:col>
      <xdr:colOff>503465</xdr:colOff>
      <xdr:row>5</xdr:row>
      <xdr:rowOff>38100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128563" y="190500"/>
          <a:ext cx="1622652" cy="800100"/>
        </a:xfrm>
        <a:prstGeom prst="rect">
          <a:avLst/>
        </a:prstGeom>
      </xdr:spPr>
    </xdr:pic>
    <xdr:clientData/>
  </xdr:twoCellAnchor>
  <xdr:twoCellAnchor editAs="oneCell">
    <xdr:from>
      <xdr:col>149</xdr:col>
      <xdr:colOff>0</xdr:colOff>
      <xdr:row>1</xdr:row>
      <xdr:rowOff>0</xdr:rowOff>
    </xdr:from>
    <xdr:to>
      <xdr:col>151</xdr:col>
      <xdr:colOff>503464</xdr:colOff>
      <xdr:row>5</xdr:row>
      <xdr:rowOff>38100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082563" y="190500"/>
          <a:ext cx="1622651" cy="800100"/>
        </a:xfrm>
        <a:prstGeom prst="rect">
          <a:avLst/>
        </a:prstGeom>
      </xdr:spPr>
    </xdr:pic>
    <xdr:clientData/>
  </xdr:twoCellAnchor>
  <xdr:twoCellAnchor editAs="oneCell">
    <xdr:from>
      <xdr:col>149</xdr:col>
      <xdr:colOff>0</xdr:colOff>
      <xdr:row>1</xdr:row>
      <xdr:rowOff>0</xdr:rowOff>
    </xdr:from>
    <xdr:to>
      <xdr:col>151</xdr:col>
      <xdr:colOff>503465</xdr:colOff>
      <xdr:row>5</xdr:row>
      <xdr:rowOff>38100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082563" y="190500"/>
          <a:ext cx="1622652" cy="800100"/>
        </a:xfrm>
        <a:prstGeom prst="rect">
          <a:avLst/>
        </a:prstGeom>
      </xdr:spPr>
    </xdr:pic>
    <xdr:clientData/>
  </xdr:twoCellAnchor>
  <xdr:twoCellAnchor editAs="oneCell">
    <xdr:from>
      <xdr:col>224</xdr:col>
      <xdr:colOff>500053</xdr:colOff>
      <xdr:row>1</xdr:row>
      <xdr:rowOff>0</xdr:rowOff>
    </xdr:from>
    <xdr:to>
      <xdr:col>227</xdr:col>
      <xdr:colOff>481342</xdr:colOff>
      <xdr:row>5</xdr:row>
      <xdr:rowOff>38100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243709" y="190500"/>
          <a:ext cx="1636258" cy="800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showGridLines="0" view="pageBreakPreview" zoomScaleSheetLayoutView="100" workbookViewId="0">
      <selection activeCell="D11" sqref="D11"/>
    </sheetView>
  </sheetViews>
  <sheetFormatPr defaultColWidth="9.125" defaultRowHeight="15"/>
  <cols>
    <col min="1" max="3" width="9.125" style="3"/>
    <col min="4" max="4" width="51.875" style="3" customWidth="1"/>
    <col min="5" max="16384" width="9.125" style="3"/>
  </cols>
  <sheetData>
    <row r="1" spans="1:5" s="1" customFormat="1" ht="35.25" customHeight="1"/>
    <row r="2" spans="1:5" s="1" customFormat="1" ht="35.25" customHeight="1">
      <c r="A2" s="93"/>
      <c r="B2" s="93"/>
      <c r="C2" s="93"/>
      <c r="D2" s="93"/>
      <c r="E2" s="93"/>
    </row>
    <row r="3" spans="1:5" s="1" customFormat="1" ht="35.25" customHeight="1">
      <c r="A3" s="93"/>
      <c r="B3" s="93"/>
      <c r="C3" s="93"/>
      <c r="D3" s="93"/>
      <c r="E3" s="93"/>
    </row>
    <row r="4" spans="1:5" s="1" customFormat="1" ht="35.25" customHeight="1">
      <c r="A4" s="93"/>
      <c r="B4" s="93"/>
      <c r="C4" s="93"/>
      <c r="D4" s="93"/>
      <c r="E4" s="93"/>
    </row>
    <row r="5" spans="1:5" s="1" customFormat="1" ht="35.25" customHeight="1"/>
    <row r="6" spans="1:5" s="1" customFormat="1" ht="36" customHeight="1">
      <c r="C6" s="2" t="s">
        <v>0</v>
      </c>
      <c r="D6" s="67" t="s">
        <v>54</v>
      </c>
    </row>
    <row r="7" spans="1:5" s="1" customFormat="1" ht="36" customHeight="1">
      <c r="C7" s="2" t="s">
        <v>1</v>
      </c>
      <c r="D7" s="67" t="s">
        <v>49</v>
      </c>
    </row>
    <row r="8" spans="1:5" s="1" customFormat="1" ht="20.25">
      <c r="C8" s="2" t="s">
        <v>2</v>
      </c>
      <c r="D8" s="68" t="s">
        <v>50</v>
      </c>
    </row>
    <row r="9" spans="1:5" ht="43.5" customHeight="1">
      <c r="C9" s="2" t="s">
        <v>3</v>
      </c>
      <c r="D9" s="68" t="s">
        <v>46</v>
      </c>
    </row>
    <row r="10" spans="1:5" ht="27" customHeight="1">
      <c r="C10" s="2" t="s">
        <v>4</v>
      </c>
      <c r="D10" s="70" t="s">
        <v>52</v>
      </c>
    </row>
    <row r="11" spans="1:5" ht="30.75" customHeight="1">
      <c r="C11" s="2" t="s">
        <v>47</v>
      </c>
      <c r="D11" s="75" t="s">
        <v>51</v>
      </c>
    </row>
    <row r="12" spans="1:5" ht="42.75" customHeight="1">
      <c r="C12" s="2" t="s">
        <v>5</v>
      </c>
      <c r="D12" s="71" t="s">
        <v>53</v>
      </c>
    </row>
    <row r="13" spans="1:5" ht="23.25" customHeight="1">
      <c r="C13" s="2"/>
      <c r="D13" s="70"/>
    </row>
    <row r="14" spans="1:5" ht="21.75" customHeight="1">
      <c r="C14" s="2"/>
    </row>
    <row r="15" spans="1:5" ht="15" customHeight="1"/>
    <row r="16" spans="1:5" ht="15" customHeight="1">
      <c r="D16" s="72"/>
    </row>
    <row r="17" spans="4:4" ht="15.75">
      <c r="D17" s="73"/>
    </row>
  </sheetData>
  <mergeCells count="1">
    <mergeCell ref="A2:E4"/>
  </mergeCells>
  <pageMargins left="0.59055118110236204" right="0.196850393700787" top="0.74803149606299202" bottom="0.74803149606299202" header="0" footer="0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4"/>
  <sheetViews>
    <sheetView showGridLines="0" view="pageBreakPreview" zoomScaleNormal="70" zoomScaleSheetLayoutView="100" workbookViewId="0">
      <selection activeCell="AF9" sqref="AF9"/>
    </sheetView>
  </sheetViews>
  <sheetFormatPr defaultColWidth="8.25" defaultRowHeight="15"/>
  <cols>
    <col min="1" max="14" width="8.375" style="4" customWidth="1"/>
    <col min="15" max="15" width="10.125" style="4" customWidth="1"/>
    <col min="16" max="29" width="8.25" style="4"/>
    <col min="30" max="30" width="6.875" style="4" customWidth="1"/>
    <col min="31" max="16384" width="8.25" style="4"/>
  </cols>
  <sheetData>
    <row r="1" spans="1:30" ht="15" customHeight="1"/>
    <row r="2" spans="1:30" ht="15" customHeight="1">
      <c r="A2" s="94" t="s">
        <v>1</v>
      </c>
      <c r="B2" s="94"/>
      <c r="C2" s="57" t="str">
        <f>Details!D7</f>
        <v>TSP13839</v>
      </c>
      <c r="D2" s="58"/>
      <c r="E2" s="58"/>
      <c r="F2" s="58"/>
      <c r="G2" s="58"/>
      <c r="H2" s="58"/>
      <c r="P2" s="94" t="s">
        <v>1</v>
      </c>
      <c r="Q2" s="94"/>
      <c r="R2" s="57" t="str">
        <f>+C2</f>
        <v>TSP13839</v>
      </c>
      <c r="S2" s="58"/>
      <c r="T2" s="58"/>
      <c r="U2" s="58"/>
      <c r="V2" s="58"/>
      <c r="W2" s="58"/>
    </row>
    <row r="3" spans="1:30" ht="15" customHeight="1">
      <c r="A3" s="94" t="s">
        <v>2</v>
      </c>
      <c r="B3" s="94"/>
      <c r="C3" s="57" t="str">
        <f>Details!D8</f>
        <v>Friern Barnet ANPR</v>
      </c>
      <c r="D3" s="59"/>
      <c r="E3" s="59"/>
      <c r="F3" s="57"/>
      <c r="G3" s="57"/>
      <c r="H3" s="58"/>
      <c r="P3" s="94" t="s">
        <v>2</v>
      </c>
      <c r="Q3" s="94"/>
      <c r="R3" s="57" t="str">
        <f t="shared" ref="R3:R5" si="0">+C3</f>
        <v>Friern Barnet ANPR</v>
      </c>
      <c r="S3" s="59"/>
      <c r="T3" s="59"/>
      <c r="U3" s="57"/>
      <c r="V3" s="57"/>
      <c r="W3" s="58"/>
    </row>
    <row r="4" spans="1:30" ht="15" customHeight="1">
      <c r="A4" s="94" t="s">
        <v>3</v>
      </c>
      <c r="B4" s="94"/>
      <c r="C4" s="57" t="str">
        <f>Details!D9</f>
        <v xml:space="preserve">Manual Classified Traffic Count </v>
      </c>
      <c r="D4" s="57"/>
      <c r="E4" s="57"/>
      <c r="F4" s="57"/>
      <c r="G4" s="57"/>
      <c r="H4" s="58"/>
      <c r="P4" s="94" t="s">
        <v>3</v>
      </c>
      <c r="Q4" s="94"/>
      <c r="R4" s="57" t="str">
        <f t="shared" si="0"/>
        <v xml:space="preserve">Manual Classified Traffic Count </v>
      </c>
      <c r="S4" s="57"/>
      <c r="T4" s="57"/>
      <c r="U4" s="57"/>
      <c r="V4" s="57"/>
      <c r="W4" s="58"/>
    </row>
    <row r="5" spans="1:30" ht="15" customHeight="1">
      <c r="A5" s="95" t="s">
        <v>6</v>
      </c>
      <c r="B5" s="95"/>
      <c r="C5" s="57" t="str">
        <f>Details!D11</f>
        <v>Site 1 - Friern Park / Torrington Grove</v>
      </c>
      <c r="D5" s="57"/>
      <c r="E5" s="60"/>
      <c r="F5" s="60"/>
      <c r="G5" s="60"/>
      <c r="H5" s="61"/>
      <c r="I5" s="5"/>
      <c r="J5" s="5"/>
      <c r="K5" s="5"/>
      <c r="L5" s="5"/>
      <c r="M5" s="5"/>
      <c r="N5" s="5"/>
      <c r="O5" s="5"/>
      <c r="P5" s="95" t="s">
        <v>6</v>
      </c>
      <c r="Q5" s="95"/>
      <c r="R5" s="57" t="str">
        <f t="shared" si="0"/>
        <v>Site 1 - Friern Park / Torrington Grove</v>
      </c>
      <c r="S5" s="57"/>
      <c r="T5" s="60"/>
      <c r="U5" s="60"/>
      <c r="V5" s="60"/>
      <c r="W5" s="61"/>
      <c r="X5" s="5"/>
      <c r="Y5" s="5"/>
      <c r="Z5" s="5"/>
      <c r="AA5" s="5"/>
      <c r="AB5" s="5"/>
      <c r="AC5" s="5"/>
      <c r="AD5" s="5"/>
    </row>
    <row r="6" spans="1:30" ht="15" customHeight="1" thickBot="1">
      <c r="A6" s="9"/>
      <c r="B6" s="10"/>
      <c r="C6" s="11"/>
      <c r="D6" s="11"/>
      <c r="E6" s="11"/>
      <c r="F6" s="11"/>
      <c r="G6" s="11"/>
      <c r="H6" s="12"/>
      <c r="I6" s="12"/>
      <c r="J6" s="12"/>
      <c r="K6" s="12"/>
      <c r="L6" s="12"/>
      <c r="M6" s="12"/>
      <c r="N6" s="12"/>
      <c r="O6" s="9"/>
      <c r="P6" s="9"/>
      <c r="Q6" s="10"/>
      <c r="R6" s="11"/>
      <c r="S6" s="11"/>
      <c r="T6" s="11"/>
      <c r="U6" s="11"/>
      <c r="V6" s="11"/>
      <c r="W6" s="12"/>
      <c r="X6" s="12"/>
      <c r="Y6" s="12"/>
      <c r="Z6" s="12"/>
      <c r="AA6" s="12"/>
      <c r="AB6" s="12"/>
      <c r="AC6" s="12"/>
      <c r="AD6" s="9"/>
    </row>
    <row r="7" spans="1:30" s="5" customFormat="1" ht="15" customHeight="1">
      <c r="B7" s="13"/>
      <c r="C7" s="14"/>
      <c r="D7" s="14"/>
      <c r="E7" s="14"/>
      <c r="F7" s="14"/>
      <c r="G7" s="14"/>
      <c r="H7" s="15"/>
      <c r="I7" s="15"/>
      <c r="J7" s="15"/>
      <c r="K7" s="15"/>
      <c r="L7" s="15"/>
      <c r="M7" s="15"/>
      <c r="N7" s="15"/>
    </row>
    <row r="8" spans="1:30" s="5" customFormat="1" ht="15" customHeight="1">
      <c r="B8" s="13"/>
      <c r="C8" s="14"/>
      <c r="D8" s="14"/>
      <c r="E8" s="14"/>
      <c r="F8" s="14"/>
      <c r="G8" s="14"/>
      <c r="H8" s="15"/>
      <c r="I8" s="15"/>
      <c r="J8" s="15"/>
      <c r="K8" s="15"/>
      <c r="L8" s="15"/>
      <c r="M8" s="15"/>
      <c r="N8" s="15"/>
    </row>
    <row r="9" spans="1:30" s="5" customFormat="1" ht="15" customHeight="1">
      <c r="B9" s="13"/>
      <c r="C9" s="14"/>
      <c r="D9" s="14"/>
      <c r="E9" s="14"/>
      <c r="F9" s="14"/>
      <c r="G9" s="14"/>
      <c r="H9" s="15"/>
      <c r="I9" s="15"/>
      <c r="J9" s="15"/>
      <c r="K9" s="15"/>
      <c r="L9" s="15"/>
      <c r="M9" s="15"/>
      <c r="N9" s="15"/>
    </row>
    <row r="10" spans="1:30" s="5" customFormat="1" ht="15" customHeight="1">
      <c r="B10" s="13"/>
      <c r="C10" s="14"/>
      <c r="D10" s="14"/>
      <c r="E10" s="14"/>
      <c r="F10" s="14"/>
      <c r="G10" s="14"/>
      <c r="H10" s="15"/>
      <c r="I10" s="15"/>
      <c r="J10" s="15"/>
      <c r="K10" s="15"/>
      <c r="L10" s="15"/>
      <c r="M10" s="15"/>
      <c r="N10" s="15"/>
    </row>
    <row r="11" spans="1:30" s="5" customFormat="1" ht="15" customHeight="1">
      <c r="B11" s="13"/>
      <c r="C11" s="14"/>
      <c r="D11" s="14"/>
      <c r="E11" s="14"/>
      <c r="F11" s="14"/>
      <c r="G11" s="14"/>
      <c r="H11" s="15"/>
      <c r="I11" s="15"/>
      <c r="J11" s="15"/>
      <c r="K11" s="15"/>
      <c r="L11" s="15"/>
      <c r="M11" s="15"/>
      <c r="N11" s="15"/>
    </row>
    <row r="12" spans="1:30" s="5" customFormat="1" ht="15" customHeight="1">
      <c r="B12" s="13"/>
      <c r="C12" s="14"/>
      <c r="D12" s="14"/>
      <c r="E12" s="14"/>
      <c r="F12" s="14"/>
      <c r="G12" s="14"/>
      <c r="H12" s="15"/>
      <c r="I12" s="15"/>
      <c r="J12" s="15"/>
      <c r="K12" s="15"/>
      <c r="L12" s="15"/>
      <c r="M12" s="15"/>
      <c r="N12" s="15"/>
    </row>
    <row r="13" spans="1:30" s="5" customFormat="1" ht="15" customHeight="1">
      <c r="B13" s="13"/>
      <c r="C13" s="14"/>
      <c r="D13" s="14"/>
      <c r="E13" s="14"/>
      <c r="F13" s="14"/>
      <c r="G13" s="14"/>
      <c r="H13" s="15"/>
      <c r="I13" s="15"/>
      <c r="J13" s="15"/>
      <c r="K13" s="15"/>
      <c r="L13" s="15"/>
      <c r="M13" s="15"/>
      <c r="N13" s="15"/>
    </row>
    <row r="14" spans="1:30" s="5" customFormat="1" ht="15" customHeight="1">
      <c r="B14" s="13"/>
      <c r="C14" s="14"/>
      <c r="D14" s="14"/>
      <c r="E14" s="14"/>
      <c r="F14" s="14"/>
      <c r="G14" s="14"/>
      <c r="H14" s="15"/>
      <c r="I14" s="15"/>
      <c r="J14" s="15"/>
      <c r="K14" s="15"/>
      <c r="L14" s="15"/>
      <c r="M14" s="15"/>
      <c r="N14" s="15"/>
    </row>
    <row r="15" spans="1:30" s="5" customFormat="1" ht="15" customHeight="1">
      <c r="B15" s="13"/>
      <c r="C15" s="14"/>
      <c r="D15" s="14"/>
      <c r="E15" s="14"/>
      <c r="F15" s="14"/>
      <c r="G15" s="14"/>
      <c r="H15" s="15"/>
      <c r="I15" s="15"/>
      <c r="J15" s="15"/>
      <c r="K15" s="15"/>
      <c r="L15" s="15"/>
      <c r="M15" s="15"/>
      <c r="N15" s="15"/>
    </row>
    <row r="16" spans="1:30" s="5" customFormat="1" ht="15" customHeight="1">
      <c r="B16" s="13"/>
      <c r="C16" s="14"/>
      <c r="D16" s="14"/>
      <c r="E16" s="14"/>
      <c r="F16" s="14"/>
      <c r="G16" s="14"/>
      <c r="H16" s="15"/>
      <c r="I16" s="15"/>
      <c r="J16" s="15"/>
      <c r="K16" s="15"/>
      <c r="L16" s="15"/>
      <c r="M16" s="15"/>
      <c r="N16" s="15"/>
    </row>
    <row r="17" spans="2:14" s="5" customFormat="1" ht="15" customHeight="1">
      <c r="B17" s="13"/>
      <c r="C17" s="14"/>
      <c r="D17" s="14"/>
      <c r="E17" s="14"/>
      <c r="F17" s="14"/>
      <c r="G17" s="14"/>
      <c r="H17" s="15"/>
      <c r="I17" s="15"/>
      <c r="J17" s="15"/>
      <c r="K17" s="15"/>
      <c r="L17" s="15"/>
      <c r="M17" s="15"/>
      <c r="N17" s="15"/>
    </row>
    <row r="18" spans="2:14" s="5" customFormat="1" ht="15" customHeight="1">
      <c r="B18" s="13"/>
      <c r="C18" s="14"/>
      <c r="D18" s="14"/>
      <c r="E18" s="14"/>
      <c r="F18" s="14"/>
      <c r="G18" s="14"/>
      <c r="H18" s="15"/>
      <c r="I18" s="15"/>
      <c r="J18" s="15"/>
      <c r="K18" s="15"/>
      <c r="L18" s="15"/>
      <c r="M18" s="15"/>
      <c r="N18" s="15"/>
    </row>
    <row r="19" spans="2:14" s="5" customFormat="1" ht="15" customHeight="1">
      <c r="B19" s="13"/>
      <c r="C19" s="14"/>
      <c r="D19" s="14"/>
      <c r="E19" s="14"/>
      <c r="F19" s="14"/>
      <c r="G19" s="14"/>
      <c r="H19" s="15"/>
      <c r="I19" s="15"/>
      <c r="J19" s="15"/>
      <c r="K19" s="15"/>
      <c r="L19" s="15"/>
      <c r="M19" s="15"/>
      <c r="N19" s="15"/>
    </row>
    <row r="20" spans="2:14" s="5" customFormat="1" ht="15" customHeight="1">
      <c r="B20" s="13"/>
      <c r="C20" s="14"/>
      <c r="D20" s="14"/>
      <c r="E20" s="14"/>
      <c r="F20" s="14"/>
      <c r="G20" s="14"/>
      <c r="H20" s="15"/>
      <c r="I20" s="15"/>
      <c r="J20" s="15"/>
      <c r="K20" s="15"/>
      <c r="L20" s="15"/>
      <c r="M20" s="15"/>
      <c r="N20" s="15"/>
    </row>
    <row r="21" spans="2:14" s="5" customFormat="1" ht="15" customHeight="1">
      <c r="B21" s="13"/>
      <c r="C21" s="14"/>
      <c r="D21" s="14"/>
      <c r="E21" s="14"/>
      <c r="F21" s="14"/>
      <c r="G21" s="14"/>
      <c r="H21" s="15"/>
      <c r="I21" s="15"/>
      <c r="J21" s="15"/>
      <c r="K21" s="15"/>
      <c r="L21" s="15"/>
      <c r="M21" s="15"/>
      <c r="N21" s="15"/>
    </row>
    <row r="22" spans="2:14" s="5" customFormat="1" ht="15" customHeight="1">
      <c r="B22" s="13"/>
      <c r="C22" s="14"/>
      <c r="D22" s="14"/>
      <c r="E22" s="14"/>
      <c r="F22" s="14"/>
      <c r="G22" s="14"/>
      <c r="H22" s="15"/>
      <c r="I22" s="15"/>
      <c r="J22" s="15"/>
      <c r="K22" s="15"/>
      <c r="L22" s="15"/>
      <c r="M22" s="15"/>
      <c r="N22" s="15"/>
    </row>
    <row r="23" spans="2:14" s="5" customFormat="1" ht="15" customHeight="1">
      <c r="B23" s="13"/>
      <c r="C23" s="14"/>
      <c r="D23" s="14"/>
      <c r="E23" s="14"/>
      <c r="F23" s="14"/>
      <c r="G23" s="14"/>
      <c r="H23" s="15"/>
      <c r="I23" s="15"/>
      <c r="J23" s="15"/>
      <c r="K23" s="15"/>
      <c r="L23" s="15"/>
      <c r="M23" s="15"/>
      <c r="N23" s="15"/>
    </row>
    <row r="24" spans="2:14" s="5" customFormat="1" ht="15" customHeight="1">
      <c r="B24" s="13"/>
      <c r="C24" s="14"/>
      <c r="D24" s="14"/>
      <c r="E24" s="14"/>
      <c r="F24" s="14"/>
      <c r="G24" s="14"/>
      <c r="H24" s="15"/>
      <c r="I24" s="15"/>
      <c r="J24" s="15"/>
      <c r="K24" s="15"/>
      <c r="L24" s="15"/>
      <c r="M24" s="15"/>
      <c r="N24" s="15"/>
    </row>
    <row r="25" spans="2:14" s="5" customFormat="1" ht="15" customHeight="1">
      <c r="B25" s="13"/>
      <c r="C25" s="14"/>
      <c r="D25" s="14"/>
      <c r="E25" s="14"/>
      <c r="F25" s="14"/>
      <c r="G25" s="14"/>
      <c r="H25" s="15"/>
      <c r="I25" s="15"/>
      <c r="J25" s="15"/>
      <c r="K25" s="15"/>
      <c r="L25" s="15"/>
      <c r="M25" s="15"/>
      <c r="N25" s="15"/>
    </row>
    <row r="26" spans="2:14" s="5" customFormat="1" ht="15" customHeight="1">
      <c r="B26" s="13"/>
      <c r="C26" s="14"/>
      <c r="D26" s="14"/>
      <c r="E26" s="14"/>
      <c r="F26" s="14"/>
      <c r="G26" s="14"/>
      <c r="H26" s="15"/>
      <c r="I26" s="15"/>
      <c r="J26" s="15"/>
      <c r="K26" s="15"/>
      <c r="L26" s="15"/>
      <c r="M26" s="15"/>
      <c r="N26" s="15"/>
    </row>
    <row r="27" spans="2:14" s="5" customFormat="1" ht="15" customHeight="1">
      <c r="B27" s="13"/>
      <c r="C27" s="14"/>
      <c r="D27" s="14"/>
      <c r="E27" s="14"/>
      <c r="F27" s="14"/>
      <c r="G27" s="14"/>
      <c r="H27" s="15"/>
      <c r="I27" s="15"/>
      <c r="J27" s="15"/>
      <c r="K27" s="15"/>
      <c r="L27" s="15"/>
      <c r="M27" s="15"/>
      <c r="N27" s="15"/>
    </row>
    <row r="28" spans="2:14" s="5" customFormat="1" ht="15" customHeight="1">
      <c r="B28" s="13"/>
      <c r="C28" s="14"/>
      <c r="D28" s="14"/>
      <c r="E28" s="14"/>
      <c r="F28" s="14"/>
      <c r="G28" s="14"/>
      <c r="H28" s="15"/>
      <c r="I28" s="15"/>
      <c r="J28" s="15"/>
      <c r="K28" s="15"/>
      <c r="L28" s="15"/>
      <c r="M28" s="15"/>
      <c r="N28" s="15"/>
    </row>
    <row r="29" spans="2:14" s="5" customFormat="1" ht="15" customHeight="1">
      <c r="B29" s="13"/>
      <c r="C29" s="14"/>
      <c r="D29" s="14"/>
      <c r="E29" s="14"/>
      <c r="F29" s="14"/>
      <c r="G29" s="14"/>
      <c r="H29" s="15"/>
      <c r="I29" s="15"/>
      <c r="J29" s="15"/>
      <c r="K29" s="15"/>
      <c r="L29" s="15"/>
      <c r="M29" s="15"/>
      <c r="N29" s="15"/>
    </row>
    <row r="30" spans="2:14" s="5" customFormat="1" ht="15" customHeight="1">
      <c r="B30" s="13"/>
      <c r="C30" s="14"/>
      <c r="D30" s="14"/>
      <c r="E30" s="14"/>
      <c r="F30" s="14"/>
      <c r="G30" s="14"/>
      <c r="H30" s="15"/>
      <c r="I30" s="15"/>
      <c r="J30" s="15"/>
      <c r="K30" s="15"/>
      <c r="L30" s="15"/>
      <c r="M30" s="15"/>
      <c r="N30" s="15"/>
    </row>
    <row r="31" spans="2:14" s="5" customFormat="1" ht="15" customHeight="1">
      <c r="B31" s="13"/>
      <c r="C31" s="14"/>
      <c r="D31" s="14"/>
      <c r="E31" s="14"/>
      <c r="F31" s="14"/>
      <c r="G31" s="14"/>
      <c r="H31" s="15"/>
      <c r="I31" s="15"/>
      <c r="J31" s="15"/>
      <c r="K31" s="15"/>
      <c r="L31" s="15"/>
      <c r="M31" s="15"/>
      <c r="N31" s="15"/>
    </row>
    <row r="32" spans="2:14" s="5" customFormat="1" ht="15" customHeight="1">
      <c r="B32" s="13"/>
      <c r="C32" s="14"/>
      <c r="D32" s="14"/>
      <c r="E32" s="14"/>
      <c r="F32" s="14"/>
      <c r="G32" s="14"/>
      <c r="H32" s="15"/>
      <c r="I32" s="15"/>
      <c r="J32" s="15"/>
      <c r="K32" s="15"/>
      <c r="L32" s="15"/>
      <c r="M32" s="15"/>
      <c r="N32" s="15"/>
    </row>
    <row r="33" spans="1:14" ht="15.75">
      <c r="B33" s="7"/>
      <c r="C33" s="8"/>
      <c r="D33" s="8"/>
      <c r="E33" s="8"/>
      <c r="F33" s="8"/>
      <c r="G33" s="8"/>
      <c r="H33" s="6"/>
      <c r="I33" s="6"/>
      <c r="J33" s="6"/>
      <c r="K33" s="6"/>
      <c r="L33" s="6"/>
      <c r="M33" s="6"/>
      <c r="N33" s="6"/>
    </row>
    <row r="34" spans="1:14" ht="15.75">
      <c r="B34" s="7"/>
      <c r="C34" s="8"/>
      <c r="D34" s="8"/>
      <c r="E34" s="8"/>
      <c r="F34" s="8"/>
      <c r="G34" s="8"/>
      <c r="H34" s="6"/>
      <c r="I34" s="6"/>
      <c r="J34" s="6"/>
      <c r="K34" s="6"/>
      <c r="L34" s="6"/>
      <c r="M34" s="6"/>
      <c r="N34" s="6"/>
    </row>
    <row r="35" spans="1:14" ht="15.75">
      <c r="B35" s="7"/>
      <c r="C35" s="8"/>
      <c r="D35" s="8"/>
      <c r="E35" s="8"/>
      <c r="F35" s="8"/>
      <c r="G35" s="8"/>
      <c r="H35" s="6"/>
      <c r="I35" s="6"/>
      <c r="J35" s="6"/>
      <c r="K35" s="6"/>
      <c r="L35" s="6"/>
      <c r="M35" s="6"/>
      <c r="N35" s="6"/>
    </row>
    <row r="36" spans="1:14" ht="15.75">
      <c r="B36" s="7"/>
      <c r="C36" s="8"/>
      <c r="D36" s="8"/>
      <c r="E36" s="8"/>
      <c r="F36" s="8"/>
      <c r="G36" s="8"/>
      <c r="H36" s="6"/>
      <c r="I36" s="6"/>
      <c r="J36" s="6"/>
      <c r="K36" s="6"/>
      <c r="L36" s="6"/>
      <c r="M36" s="6"/>
      <c r="N36" s="6"/>
    </row>
    <row r="37" spans="1:14" ht="15.75">
      <c r="B37" s="7"/>
      <c r="C37" s="8"/>
      <c r="D37" s="8"/>
      <c r="E37" s="8"/>
      <c r="F37" s="8"/>
      <c r="G37" s="8"/>
      <c r="H37" s="6"/>
      <c r="I37" s="6"/>
      <c r="J37" s="6"/>
      <c r="K37" s="6"/>
      <c r="L37" s="6"/>
      <c r="M37" s="6"/>
      <c r="N37" s="6"/>
    </row>
    <row r="38" spans="1:14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</row>
    <row r="39" spans="1:14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</row>
    <row r="40" spans="1:14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</row>
    <row r="41" spans="1:14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</row>
    <row r="42" spans="1:14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</row>
    <row r="43" spans="1:14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1:14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</row>
    <row r="50" spans="1:14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</row>
    <row r="51" spans="1:14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</row>
    <row r="52" spans="1:14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</sheetData>
  <mergeCells count="8">
    <mergeCell ref="A2:B2"/>
    <mergeCell ref="A3:B3"/>
    <mergeCell ref="A4:B4"/>
    <mergeCell ref="A5:B5"/>
    <mergeCell ref="P2:Q2"/>
    <mergeCell ref="P3:Q3"/>
    <mergeCell ref="P4:Q4"/>
    <mergeCell ref="P5:Q5"/>
  </mergeCells>
  <pageMargins left="0.59055118110236227" right="0.19685039370078741" top="0.39370078740157483" bottom="0.39370078740157483" header="0" footer="0"/>
  <pageSetup paperSize="9" orientation="landscape" r:id="rId1"/>
  <colBreaks count="1" manualBreakCount="1">
    <brk id="15" max="3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30"/>
  <sheetViews>
    <sheetView showGridLines="0" tabSelected="1" view="pageBreakPreview" zoomScale="80" zoomScaleSheetLayoutView="80" workbookViewId="0">
      <pane xSplit="1" ySplit="11" topLeftCell="HH12" activePane="bottomRight" state="frozen"/>
      <selection pane="topRight" activeCell="B1" sqref="B1"/>
      <selection pane="bottomLeft" activeCell="A12" sqref="A12"/>
      <selection pane="bottomRight" activeCell="HW30" sqref="HW30"/>
    </sheetView>
  </sheetViews>
  <sheetFormatPr defaultColWidth="8.125" defaultRowHeight="15"/>
  <cols>
    <col min="1" max="1" width="9.75" style="16" customWidth="1"/>
    <col min="2" max="10" width="8.375" style="16" customWidth="1"/>
    <col min="11" max="17" width="8.375" customWidth="1"/>
    <col min="18" max="19" width="8.375" style="16" customWidth="1"/>
    <col min="20" max="20" width="9.75" customWidth="1"/>
    <col min="21" max="27" width="8.375" customWidth="1"/>
    <col min="28" max="29" width="8.375" style="16" customWidth="1"/>
    <col min="30" max="36" width="8.375" customWidth="1"/>
    <col min="37" max="38" width="8.375" style="16" customWidth="1"/>
    <col min="39" max="39" width="9.75" customWidth="1"/>
    <col min="40" max="42" width="8.375" customWidth="1"/>
    <col min="43" max="43" width="9.625" customWidth="1"/>
    <col min="44" max="46" width="8.375" customWidth="1"/>
    <col min="47" max="48" width="8.375" style="16" customWidth="1"/>
    <col min="49" max="55" width="8.375" customWidth="1"/>
    <col min="56" max="57" width="8.375" style="16" customWidth="1"/>
    <col min="58" max="58" width="9.75" customWidth="1"/>
    <col min="59" max="59" width="8.375" customWidth="1"/>
    <col min="60" max="76" width="8.375" style="16" customWidth="1"/>
    <col min="77" max="77" width="9.75" customWidth="1"/>
    <col min="78" max="78" width="8.375" customWidth="1"/>
    <col min="79" max="95" width="8.375" style="16" customWidth="1"/>
    <col min="96" max="96" width="9.75" customWidth="1"/>
    <col min="97" max="97" width="8.375" customWidth="1"/>
    <col min="98" max="114" width="8.375" style="16" customWidth="1"/>
    <col min="115" max="115" width="9.75" customWidth="1"/>
    <col min="116" max="116" width="8.375" customWidth="1"/>
    <col min="117" max="133" width="8.375" style="16" customWidth="1"/>
    <col min="134" max="134" width="9.75" customWidth="1"/>
    <col min="135" max="135" width="8.375" customWidth="1"/>
    <col min="136" max="152" width="8.375" style="16" customWidth="1"/>
    <col min="153" max="153" width="9.75" style="16" customWidth="1"/>
    <col min="154" max="171" width="8.375" style="16" customWidth="1"/>
    <col min="172" max="172" width="9.75" style="16" customWidth="1"/>
    <col min="173" max="178" width="8.375" style="16" customWidth="1"/>
    <col min="179" max="179" width="9.625" style="16" customWidth="1"/>
    <col min="180" max="190" width="8.375" style="16" customWidth="1"/>
    <col min="191" max="191" width="9.75" style="16" customWidth="1"/>
    <col min="192" max="193" width="8.375" style="16" customWidth="1"/>
    <col min="194" max="198" width="8.125" style="16"/>
    <col min="199" max="200" width="8.375" style="16" customWidth="1"/>
    <col min="201" max="207" width="8.125" style="16"/>
    <col min="208" max="209" width="8.375" style="16" customWidth="1"/>
    <col min="210" max="210" width="9.75" style="16" customWidth="1"/>
    <col min="211" max="212" width="8.375" style="16" customWidth="1"/>
    <col min="213" max="217" width="8.125" style="16"/>
    <col min="218" max="219" width="8.375" style="16" customWidth="1"/>
    <col min="220" max="226" width="8.125" style="16"/>
    <col min="227" max="228" width="8.375" style="16" customWidth="1"/>
    <col min="229" max="229" width="9.75" style="16" customWidth="1"/>
    <col min="230" max="231" width="8.375" style="16" customWidth="1"/>
    <col min="232" max="236" width="8.125" style="16"/>
    <col min="237" max="238" width="8.375" style="16" customWidth="1"/>
    <col min="239" max="16384" width="8.125" style="16"/>
  </cols>
  <sheetData>
    <row r="1" spans="1:249" ht="15" customHeight="1">
      <c r="T1" s="16"/>
      <c r="U1" s="16"/>
      <c r="V1" s="16"/>
      <c r="W1" s="16"/>
      <c r="X1" s="16"/>
      <c r="Y1" s="16"/>
      <c r="Z1" s="16"/>
      <c r="AA1" s="16"/>
      <c r="AM1" s="16"/>
      <c r="AN1" s="16"/>
      <c r="AO1" s="16"/>
      <c r="AP1" s="16"/>
      <c r="AQ1" s="16"/>
      <c r="AR1" s="16"/>
      <c r="AS1" s="16"/>
      <c r="AT1" s="16"/>
      <c r="BF1" s="16"/>
      <c r="BG1" s="16"/>
      <c r="BP1"/>
      <c r="BQ1"/>
      <c r="BR1"/>
      <c r="BS1"/>
      <c r="BT1"/>
      <c r="BU1"/>
      <c r="BV1"/>
      <c r="BY1" s="16"/>
      <c r="BZ1" s="16"/>
      <c r="CI1"/>
      <c r="CJ1"/>
      <c r="CK1"/>
      <c r="CL1"/>
      <c r="CM1"/>
      <c r="CN1"/>
      <c r="CO1"/>
      <c r="CR1" s="16"/>
      <c r="CS1" s="16"/>
      <c r="DB1"/>
      <c r="DC1"/>
      <c r="DD1"/>
      <c r="DE1"/>
      <c r="DF1"/>
      <c r="DG1"/>
      <c r="DH1"/>
      <c r="DK1" s="16"/>
      <c r="DL1" s="16"/>
      <c r="DU1"/>
      <c r="DV1"/>
      <c r="DW1"/>
      <c r="DX1"/>
      <c r="DY1"/>
      <c r="DZ1"/>
      <c r="EA1"/>
      <c r="ED1" s="16"/>
      <c r="EE1" s="16"/>
      <c r="EN1"/>
      <c r="EO1"/>
      <c r="EP1"/>
      <c r="EQ1"/>
      <c r="ER1"/>
      <c r="ES1"/>
      <c r="ET1"/>
      <c r="FG1"/>
      <c r="FH1"/>
      <c r="FI1"/>
      <c r="FJ1"/>
      <c r="FK1"/>
      <c r="FL1"/>
      <c r="FM1"/>
      <c r="FZ1"/>
      <c r="GA1"/>
      <c r="GB1"/>
      <c r="GC1"/>
      <c r="GD1"/>
      <c r="GE1"/>
      <c r="GF1"/>
      <c r="GS1"/>
      <c r="GT1"/>
      <c r="GU1"/>
      <c r="GV1"/>
      <c r="GW1"/>
      <c r="GX1"/>
      <c r="GY1"/>
      <c r="HL1"/>
      <c r="HM1"/>
      <c r="HN1"/>
      <c r="HO1"/>
      <c r="HP1"/>
      <c r="HQ1"/>
      <c r="HR1"/>
    </row>
    <row r="2" spans="1:249" ht="15" customHeight="1">
      <c r="A2" s="104" t="s">
        <v>1</v>
      </c>
      <c r="B2" s="104"/>
      <c r="C2" s="62" t="str">
        <f>'Site 1 Plan'!C2</f>
        <v>TSP13839</v>
      </c>
      <c r="T2" s="104" t="s">
        <v>1</v>
      </c>
      <c r="U2" s="104"/>
      <c r="V2" s="62" t="str">
        <f>C2</f>
        <v>TSP13839</v>
      </c>
      <c r="W2" s="63"/>
      <c r="X2" s="63"/>
      <c r="Y2" s="63"/>
      <c r="Z2" s="63"/>
      <c r="AA2" s="63"/>
      <c r="AM2" s="104" t="s">
        <v>1</v>
      </c>
      <c r="AN2" s="104"/>
      <c r="AO2" s="62" t="str">
        <f>V2</f>
        <v>TSP13839</v>
      </c>
      <c r="AP2" s="63"/>
      <c r="AQ2" s="63"/>
      <c r="AR2" s="63"/>
      <c r="AS2" s="63"/>
      <c r="AT2" s="63"/>
      <c r="BF2" s="104" t="s">
        <v>1</v>
      </c>
      <c r="BG2" s="104"/>
      <c r="BH2" s="62" t="str">
        <f>AO2</f>
        <v>TSP13839</v>
      </c>
      <c r="BI2" s="63"/>
      <c r="BJ2" s="63"/>
      <c r="BK2" s="63"/>
      <c r="BL2" s="63"/>
      <c r="BM2" s="63"/>
      <c r="BP2"/>
      <c r="BQ2"/>
      <c r="BR2"/>
      <c r="BS2"/>
      <c r="BT2"/>
      <c r="BU2"/>
      <c r="BV2"/>
      <c r="BY2" s="104" t="s">
        <v>1</v>
      </c>
      <c r="BZ2" s="104"/>
      <c r="CA2" s="62" t="str">
        <f>BH2</f>
        <v>TSP13839</v>
      </c>
      <c r="CB2" s="63"/>
      <c r="CC2" s="63"/>
      <c r="CD2" s="63"/>
      <c r="CE2" s="63"/>
      <c r="CF2" s="63"/>
      <c r="CI2"/>
      <c r="CJ2"/>
      <c r="CK2"/>
      <c r="CL2"/>
      <c r="CM2"/>
      <c r="CN2"/>
      <c r="CO2"/>
      <c r="CR2" s="104" t="s">
        <v>1</v>
      </c>
      <c r="CS2" s="104"/>
      <c r="CT2" s="62" t="str">
        <f>CA2</f>
        <v>TSP13839</v>
      </c>
      <c r="CU2" s="63"/>
      <c r="CV2" s="63"/>
      <c r="CW2" s="63"/>
      <c r="CX2" s="63"/>
      <c r="CY2" s="63"/>
      <c r="DB2"/>
      <c r="DC2"/>
      <c r="DD2"/>
      <c r="DE2"/>
      <c r="DF2"/>
      <c r="DG2"/>
      <c r="DH2"/>
      <c r="DK2" s="104" t="s">
        <v>1</v>
      </c>
      <c r="DL2" s="104"/>
      <c r="DM2" s="62" t="str">
        <f>CT2</f>
        <v>TSP13839</v>
      </c>
      <c r="DN2" s="63"/>
      <c r="DO2" s="63"/>
      <c r="DP2" s="63"/>
      <c r="DQ2" s="63"/>
      <c r="DR2" s="63"/>
      <c r="DU2"/>
      <c r="DV2"/>
      <c r="DW2"/>
      <c r="DX2"/>
      <c r="DY2"/>
      <c r="DZ2"/>
      <c r="EA2"/>
      <c r="ED2" s="104" t="s">
        <v>1</v>
      </c>
      <c r="EE2" s="104"/>
      <c r="EF2" s="62" t="str">
        <f>DM2</f>
        <v>TSP13839</v>
      </c>
      <c r="EG2" s="63"/>
      <c r="EH2" s="63"/>
      <c r="EI2" s="63"/>
      <c r="EJ2" s="63"/>
      <c r="EK2" s="63"/>
      <c r="EN2"/>
      <c r="EO2"/>
      <c r="EP2"/>
      <c r="EQ2"/>
      <c r="ER2"/>
      <c r="ES2"/>
      <c r="ET2"/>
      <c r="EW2" s="104" t="s">
        <v>1</v>
      </c>
      <c r="EX2" s="104"/>
      <c r="EY2" s="62" t="str">
        <f>EF2</f>
        <v>TSP13839</v>
      </c>
      <c r="EZ2" s="63"/>
      <c r="FA2" s="63"/>
      <c r="FB2" s="63"/>
      <c r="FC2" s="63"/>
      <c r="FD2" s="63"/>
      <c r="FG2"/>
      <c r="FH2"/>
      <c r="FI2"/>
      <c r="FJ2"/>
      <c r="FK2"/>
      <c r="FL2"/>
      <c r="FM2"/>
      <c r="FP2" s="104" t="s">
        <v>1</v>
      </c>
      <c r="FQ2" s="104"/>
      <c r="FR2" s="62" t="str">
        <f>EY2</f>
        <v>TSP13839</v>
      </c>
      <c r="FS2" s="63"/>
      <c r="FT2" s="63"/>
      <c r="FU2" s="63"/>
      <c r="FV2" s="63"/>
      <c r="FW2" s="63"/>
      <c r="FZ2"/>
      <c r="GA2"/>
      <c r="GB2"/>
      <c r="GC2"/>
      <c r="GD2"/>
      <c r="GE2"/>
      <c r="GF2"/>
      <c r="GI2" s="104" t="s">
        <v>1</v>
      </c>
      <c r="GJ2" s="104"/>
      <c r="GK2" s="62" t="str">
        <f>FR2</f>
        <v>TSP13839</v>
      </c>
      <c r="GL2" s="63"/>
      <c r="GM2" s="63"/>
      <c r="GN2" s="63"/>
      <c r="GO2" s="63"/>
      <c r="GP2" s="63"/>
      <c r="GS2"/>
      <c r="GT2"/>
      <c r="GU2"/>
      <c r="GV2"/>
      <c r="GW2"/>
      <c r="GX2"/>
      <c r="GY2"/>
      <c r="HB2" s="104" t="s">
        <v>1</v>
      </c>
      <c r="HC2" s="104"/>
      <c r="HD2" s="62" t="str">
        <f>GK2</f>
        <v>TSP13839</v>
      </c>
      <c r="HE2" s="63"/>
      <c r="HF2" s="63"/>
      <c r="HG2" s="63"/>
      <c r="HH2" s="63"/>
      <c r="HI2" s="63"/>
      <c r="HL2"/>
      <c r="HM2"/>
      <c r="HN2"/>
      <c r="HO2"/>
      <c r="HP2"/>
      <c r="HQ2"/>
      <c r="HR2"/>
      <c r="HU2" s="104" t="s">
        <v>1</v>
      </c>
      <c r="HV2" s="104"/>
      <c r="HW2" s="62" t="str">
        <f>HD2</f>
        <v>TSP13839</v>
      </c>
      <c r="HX2" s="63"/>
      <c r="HY2" s="63"/>
      <c r="HZ2" s="63"/>
      <c r="IA2" s="63"/>
      <c r="IB2" s="63"/>
      <c r="IE2"/>
      <c r="IF2"/>
      <c r="IG2"/>
      <c r="IH2"/>
      <c r="II2"/>
      <c r="IJ2"/>
      <c r="IK2"/>
      <c r="IL2"/>
      <c r="IM2"/>
    </row>
    <row r="3" spans="1:249" ht="15" customHeight="1">
      <c r="A3" s="104" t="s">
        <v>2</v>
      </c>
      <c r="B3" s="104"/>
      <c r="C3" s="62" t="str">
        <f>'Site 1 Plan'!C3</f>
        <v>Friern Barnet ANPR</v>
      </c>
      <c r="D3" s="63"/>
      <c r="E3" s="63"/>
      <c r="F3" s="63"/>
      <c r="G3" s="63"/>
      <c r="H3" s="63"/>
      <c r="T3" s="104" t="s">
        <v>2</v>
      </c>
      <c r="U3" s="104"/>
      <c r="V3" s="62" t="str">
        <f t="shared" ref="V3:V6" si="0">C3</f>
        <v>Friern Barnet ANPR</v>
      </c>
      <c r="W3" s="64"/>
      <c r="X3" s="62"/>
      <c r="Y3" s="63"/>
      <c r="Z3" s="63"/>
      <c r="AA3" s="63"/>
      <c r="AM3" s="104" t="s">
        <v>2</v>
      </c>
      <c r="AN3" s="104"/>
      <c r="AO3" s="62" t="str">
        <f t="shared" ref="AO3:AO4" si="1">V3</f>
        <v>Friern Barnet ANPR</v>
      </c>
      <c r="AP3" s="64"/>
      <c r="AQ3" s="62"/>
      <c r="AR3" s="63"/>
      <c r="AS3" s="63"/>
      <c r="AT3" s="63"/>
      <c r="BF3" s="104" t="s">
        <v>2</v>
      </c>
      <c r="BG3" s="104"/>
      <c r="BH3" s="62" t="str">
        <f t="shared" ref="BH3:BH4" si="2">AO3</f>
        <v>Friern Barnet ANPR</v>
      </c>
      <c r="BI3" s="64"/>
      <c r="BJ3" s="62"/>
      <c r="BK3" s="63"/>
      <c r="BL3" s="63"/>
      <c r="BM3" s="63"/>
      <c r="BP3"/>
      <c r="BQ3"/>
      <c r="BR3"/>
      <c r="BS3"/>
      <c r="BT3"/>
      <c r="BU3"/>
      <c r="BV3"/>
      <c r="BY3" s="104" t="s">
        <v>2</v>
      </c>
      <c r="BZ3" s="104"/>
      <c r="CA3" s="62" t="str">
        <f t="shared" ref="CA3:CA4" si="3">BH3</f>
        <v>Friern Barnet ANPR</v>
      </c>
      <c r="CB3" s="64"/>
      <c r="CC3" s="62"/>
      <c r="CD3" s="63"/>
      <c r="CE3" s="63"/>
      <c r="CF3" s="63"/>
      <c r="CI3"/>
      <c r="CJ3"/>
      <c r="CK3"/>
      <c r="CL3"/>
      <c r="CM3"/>
      <c r="CN3"/>
      <c r="CO3"/>
      <c r="CR3" s="104" t="s">
        <v>2</v>
      </c>
      <c r="CS3" s="104"/>
      <c r="CT3" s="62" t="str">
        <f t="shared" ref="CT3:CT4" si="4">CA3</f>
        <v>Friern Barnet ANPR</v>
      </c>
      <c r="CU3" s="64"/>
      <c r="CV3" s="62"/>
      <c r="CW3" s="63"/>
      <c r="CX3" s="63"/>
      <c r="CY3" s="63"/>
      <c r="DB3"/>
      <c r="DC3"/>
      <c r="DD3"/>
      <c r="DE3"/>
      <c r="DF3"/>
      <c r="DG3"/>
      <c r="DH3"/>
      <c r="DK3" s="104" t="s">
        <v>2</v>
      </c>
      <c r="DL3" s="104"/>
      <c r="DM3" s="62" t="str">
        <f t="shared" ref="DM3:DM4" si="5">CT3</f>
        <v>Friern Barnet ANPR</v>
      </c>
      <c r="DN3" s="64"/>
      <c r="DO3" s="62"/>
      <c r="DP3" s="63"/>
      <c r="DQ3" s="63"/>
      <c r="DR3" s="63"/>
      <c r="DU3"/>
      <c r="DV3"/>
      <c r="DW3"/>
      <c r="DX3"/>
      <c r="DY3"/>
      <c r="DZ3"/>
      <c r="EA3"/>
      <c r="ED3" s="104" t="s">
        <v>2</v>
      </c>
      <c r="EE3" s="104"/>
      <c r="EF3" s="62" t="str">
        <f t="shared" ref="EF3:EF4" si="6">DM3</f>
        <v>Friern Barnet ANPR</v>
      </c>
      <c r="EG3" s="64"/>
      <c r="EH3" s="62"/>
      <c r="EI3" s="63"/>
      <c r="EJ3" s="63"/>
      <c r="EK3" s="63"/>
      <c r="EN3"/>
      <c r="EO3"/>
      <c r="EP3"/>
      <c r="EQ3"/>
      <c r="ER3"/>
      <c r="ES3"/>
      <c r="ET3"/>
      <c r="EW3" s="104" t="s">
        <v>2</v>
      </c>
      <c r="EX3" s="104"/>
      <c r="EY3" s="62" t="str">
        <f t="shared" ref="EY3:EY4" si="7">EF3</f>
        <v>Friern Barnet ANPR</v>
      </c>
      <c r="EZ3" s="64"/>
      <c r="FA3" s="62"/>
      <c r="FB3" s="63"/>
      <c r="FC3" s="63"/>
      <c r="FD3" s="63"/>
      <c r="FG3"/>
      <c r="FH3"/>
      <c r="FI3"/>
      <c r="FJ3"/>
      <c r="FK3"/>
      <c r="FL3"/>
      <c r="FM3"/>
      <c r="FP3" s="104" t="s">
        <v>2</v>
      </c>
      <c r="FQ3" s="104"/>
      <c r="FR3" s="62" t="str">
        <f t="shared" ref="FR3:FR4" si="8">EY3</f>
        <v>Friern Barnet ANPR</v>
      </c>
      <c r="FS3" s="64"/>
      <c r="FT3" s="62"/>
      <c r="FU3" s="63"/>
      <c r="FV3" s="63"/>
      <c r="FW3" s="63"/>
      <c r="FZ3"/>
      <c r="GA3"/>
      <c r="GB3"/>
      <c r="GC3"/>
      <c r="GD3"/>
      <c r="GE3"/>
      <c r="GF3"/>
      <c r="GI3" s="104" t="s">
        <v>2</v>
      </c>
      <c r="GJ3" s="104"/>
      <c r="GK3" s="62" t="str">
        <f t="shared" ref="GK3:GK4" si="9">FR3</f>
        <v>Friern Barnet ANPR</v>
      </c>
      <c r="GL3" s="64"/>
      <c r="GM3" s="62"/>
      <c r="GN3" s="63"/>
      <c r="GO3" s="63"/>
      <c r="GP3" s="63"/>
      <c r="GS3"/>
      <c r="GT3"/>
      <c r="GU3"/>
      <c r="GV3"/>
      <c r="GW3"/>
      <c r="GX3"/>
      <c r="GY3"/>
      <c r="HB3" s="104" t="s">
        <v>2</v>
      </c>
      <c r="HC3" s="104"/>
      <c r="HD3" s="62" t="str">
        <f t="shared" ref="HD3:HD4" si="10">GK3</f>
        <v>Friern Barnet ANPR</v>
      </c>
      <c r="HE3" s="64"/>
      <c r="HF3" s="62"/>
      <c r="HG3" s="63"/>
      <c r="HH3" s="63"/>
      <c r="HI3" s="63"/>
      <c r="HL3"/>
      <c r="HM3"/>
      <c r="HN3"/>
      <c r="HO3"/>
      <c r="HP3"/>
      <c r="HQ3"/>
      <c r="HR3"/>
      <c r="HU3" s="104" t="s">
        <v>2</v>
      </c>
      <c r="HV3" s="104"/>
      <c r="HW3" s="62" t="str">
        <f t="shared" ref="HW3:HW4" si="11">HD3</f>
        <v>Friern Barnet ANPR</v>
      </c>
      <c r="HX3" s="64"/>
      <c r="HY3" s="62"/>
      <c r="HZ3" s="63"/>
      <c r="IA3" s="63"/>
      <c r="IB3" s="63"/>
      <c r="IE3"/>
      <c r="IF3"/>
      <c r="IG3"/>
      <c r="IH3"/>
      <c r="II3"/>
      <c r="IJ3"/>
      <c r="IK3"/>
      <c r="IL3"/>
      <c r="IM3"/>
    </row>
    <row r="4" spans="1:249" ht="15" customHeight="1">
      <c r="A4" s="104" t="s">
        <v>3</v>
      </c>
      <c r="B4" s="104"/>
      <c r="C4" s="62" t="str">
        <f>'Site 1 Plan'!C4</f>
        <v xml:space="preserve">Manual Classified Traffic Count </v>
      </c>
      <c r="D4" s="64"/>
      <c r="E4" s="62"/>
      <c r="F4" s="63"/>
      <c r="G4" s="63"/>
      <c r="H4" s="63"/>
      <c r="T4" s="104" t="s">
        <v>3</v>
      </c>
      <c r="U4" s="104"/>
      <c r="V4" s="62" t="str">
        <f t="shared" si="0"/>
        <v xml:space="preserve">Manual Classified Traffic Count </v>
      </c>
      <c r="W4" s="62"/>
      <c r="X4" s="62"/>
      <c r="Y4" s="63"/>
      <c r="Z4" s="63"/>
      <c r="AA4" s="63"/>
      <c r="AM4" s="104" t="s">
        <v>3</v>
      </c>
      <c r="AN4" s="104"/>
      <c r="AO4" s="62" t="str">
        <f t="shared" si="1"/>
        <v xml:space="preserve">Manual Classified Traffic Count </v>
      </c>
      <c r="AP4" s="62"/>
      <c r="AQ4" s="62"/>
      <c r="AR4" s="63"/>
      <c r="AS4" s="63"/>
      <c r="AT4" s="63"/>
      <c r="BF4" s="104" t="s">
        <v>3</v>
      </c>
      <c r="BG4" s="104"/>
      <c r="BH4" s="62" t="str">
        <f t="shared" si="2"/>
        <v xml:space="preserve">Manual Classified Traffic Count </v>
      </c>
      <c r="BI4" s="62"/>
      <c r="BJ4" s="62"/>
      <c r="BK4" s="63"/>
      <c r="BL4" s="63"/>
      <c r="BM4" s="63"/>
      <c r="BP4"/>
      <c r="BQ4"/>
      <c r="BR4"/>
      <c r="BS4"/>
      <c r="BT4"/>
      <c r="BU4"/>
      <c r="BV4"/>
      <c r="BY4" s="104" t="s">
        <v>3</v>
      </c>
      <c r="BZ4" s="104"/>
      <c r="CA4" s="62" t="str">
        <f t="shared" si="3"/>
        <v xml:space="preserve">Manual Classified Traffic Count </v>
      </c>
      <c r="CB4" s="62"/>
      <c r="CC4" s="62"/>
      <c r="CD4" s="63"/>
      <c r="CE4" s="63"/>
      <c r="CF4" s="63"/>
      <c r="CI4"/>
      <c r="CJ4"/>
      <c r="CK4"/>
      <c r="CL4"/>
      <c r="CM4"/>
      <c r="CN4"/>
      <c r="CO4"/>
      <c r="CR4" s="104" t="s">
        <v>3</v>
      </c>
      <c r="CS4" s="104"/>
      <c r="CT4" s="62" t="str">
        <f t="shared" si="4"/>
        <v xml:space="preserve">Manual Classified Traffic Count </v>
      </c>
      <c r="CU4" s="62"/>
      <c r="CV4" s="62"/>
      <c r="CW4" s="63"/>
      <c r="CX4" s="63"/>
      <c r="CY4" s="63"/>
      <c r="DB4"/>
      <c r="DC4"/>
      <c r="DD4"/>
      <c r="DE4"/>
      <c r="DF4"/>
      <c r="DG4"/>
      <c r="DH4"/>
      <c r="DK4" s="104" t="s">
        <v>3</v>
      </c>
      <c r="DL4" s="104"/>
      <c r="DM4" s="62" t="str">
        <f t="shared" si="5"/>
        <v xml:space="preserve">Manual Classified Traffic Count </v>
      </c>
      <c r="DN4" s="62"/>
      <c r="DO4" s="62"/>
      <c r="DP4" s="63"/>
      <c r="DQ4" s="63"/>
      <c r="DR4" s="63"/>
      <c r="DU4"/>
      <c r="DV4"/>
      <c r="DW4"/>
      <c r="DX4"/>
      <c r="DY4"/>
      <c r="DZ4"/>
      <c r="EA4"/>
      <c r="ED4" s="104" t="s">
        <v>3</v>
      </c>
      <c r="EE4" s="104"/>
      <c r="EF4" s="62" t="str">
        <f t="shared" si="6"/>
        <v xml:space="preserve">Manual Classified Traffic Count </v>
      </c>
      <c r="EG4" s="62"/>
      <c r="EH4" s="62"/>
      <c r="EI4" s="63"/>
      <c r="EJ4" s="63"/>
      <c r="EK4" s="63"/>
      <c r="EN4"/>
      <c r="EO4"/>
      <c r="EP4"/>
      <c r="EQ4"/>
      <c r="ER4"/>
      <c r="ES4"/>
      <c r="ET4"/>
      <c r="EW4" s="104" t="s">
        <v>3</v>
      </c>
      <c r="EX4" s="104"/>
      <c r="EY4" s="62" t="str">
        <f t="shared" si="7"/>
        <v xml:space="preserve">Manual Classified Traffic Count </v>
      </c>
      <c r="EZ4" s="62"/>
      <c r="FA4" s="62"/>
      <c r="FB4" s="63"/>
      <c r="FC4" s="63"/>
      <c r="FD4" s="63"/>
      <c r="FG4"/>
      <c r="FH4"/>
      <c r="FI4"/>
      <c r="FJ4"/>
      <c r="FK4"/>
      <c r="FL4"/>
      <c r="FM4"/>
      <c r="FP4" s="104" t="s">
        <v>3</v>
      </c>
      <c r="FQ4" s="104"/>
      <c r="FR4" s="62" t="str">
        <f t="shared" si="8"/>
        <v xml:space="preserve">Manual Classified Traffic Count </v>
      </c>
      <c r="FS4" s="62"/>
      <c r="FT4" s="62"/>
      <c r="FU4" s="63"/>
      <c r="FV4" s="63"/>
      <c r="FW4" s="63"/>
      <c r="FZ4"/>
      <c r="GA4"/>
      <c r="GB4"/>
      <c r="GC4"/>
      <c r="GD4"/>
      <c r="GE4"/>
      <c r="GF4"/>
      <c r="GI4" s="104" t="s">
        <v>3</v>
      </c>
      <c r="GJ4" s="104"/>
      <c r="GK4" s="62" t="str">
        <f t="shared" si="9"/>
        <v xml:space="preserve">Manual Classified Traffic Count </v>
      </c>
      <c r="GL4" s="62"/>
      <c r="GM4" s="62"/>
      <c r="GN4" s="63"/>
      <c r="GO4" s="63"/>
      <c r="GP4" s="63"/>
      <c r="GS4"/>
      <c r="GT4"/>
      <c r="GU4"/>
      <c r="GV4"/>
      <c r="GW4"/>
      <c r="GX4"/>
      <c r="GY4"/>
      <c r="HB4" s="104" t="s">
        <v>3</v>
      </c>
      <c r="HC4" s="104"/>
      <c r="HD4" s="62" t="str">
        <f t="shared" si="10"/>
        <v xml:space="preserve">Manual Classified Traffic Count </v>
      </c>
      <c r="HE4" s="62"/>
      <c r="HF4" s="62"/>
      <c r="HG4" s="63"/>
      <c r="HH4" s="63"/>
      <c r="HI4" s="63"/>
      <c r="HL4"/>
      <c r="HM4"/>
      <c r="HN4"/>
      <c r="HO4"/>
      <c r="HP4"/>
      <c r="HQ4"/>
      <c r="HR4"/>
      <c r="HU4" s="104" t="s">
        <v>3</v>
      </c>
      <c r="HV4" s="104"/>
      <c r="HW4" s="62" t="str">
        <f t="shared" si="11"/>
        <v xml:space="preserve">Manual Classified Traffic Count </v>
      </c>
      <c r="HX4" s="62"/>
      <c r="HY4" s="62"/>
      <c r="HZ4" s="63"/>
      <c r="IA4" s="63"/>
      <c r="IB4" s="63"/>
      <c r="IE4"/>
      <c r="IF4"/>
      <c r="IG4"/>
      <c r="IH4"/>
      <c r="II4"/>
      <c r="IJ4"/>
      <c r="IK4"/>
      <c r="IL4"/>
      <c r="IM4"/>
    </row>
    <row r="5" spans="1:249" ht="15" customHeight="1">
      <c r="A5" s="104"/>
      <c r="B5" s="104"/>
      <c r="C5" s="62"/>
      <c r="D5" s="62"/>
      <c r="E5" s="62"/>
      <c r="F5" s="63"/>
      <c r="G5" s="63"/>
      <c r="H5" s="63"/>
      <c r="T5" s="104"/>
      <c r="U5" s="104"/>
      <c r="V5" s="62"/>
      <c r="W5" s="62"/>
      <c r="X5" s="62"/>
      <c r="Y5" s="63"/>
      <c r="Z5" s="63"/>
      <c r="AA5" s="63"/>
      <c r="AM5" s="104"/>
      <c r="AN5" s="104"/>
      <c r="AO5" s="62"/>
      <c r="AP5" s="62"/>
      <c r="AQ5" s="62"/>
      <c r="AR5" s="63"/>
      <c r="AS5" s="63"/>
      <c r="AT5" s="63"/>
      <c r="BF5" s="104"/>
      <c r="BG5" s="104"/>
      <c r="BH5" s="62"/>
      <c r="BI5" s="62"/>
      <c r="BJ5" s="62"/>
      <c r="BK5" s="63"/>
      <c r="BL5" s="63"/>
      <c r="BM5" s="63"/>
      <c r="BP5"/>
      <c r="BQ5"/>
      <c r="BR5"/>
      <c r="BS5"/>
      <c r="BT5"/>
      <c r="BU5"/>
      <c r="BV5"/>
      <c r="BY5" s="104"/>
      <c r="BZ5" s="104"/>
      <c r="CA5" s="62"/>
      <c r="CB5" s="62"/>
      <c r="CC5" s="62"/>
      <c r="CD5" s="63"/>
      <c r="CE5" s="63"/>
      <c r="CF5" s="63"/>
      <c r="CI5"/>
      <c r="CJ5"/>
      <c r="CK5"/>
      <c r="CL5"/>
      <c r="CM5"/>
      <c r="CN5"/>
      <c r="CO5"/>
      <c r="CR5" s="104"/>
      <c r="CS5" s="104"/>
      <c r="CT5" s="62"/>
      <c r="CU5" s="62"/>
      <c r="CV5" s="62"/>
      <c r="CW5" s="63"/>
      <c r="CX5" s="63"/>
      <c r="CY5" s="63"/>
      <c r="DB5"/>
      <c r="DC5"/>
      <c r="DD5"/>
      <c r="DE5"/>
      <c r="DF5"/>
      <c r="DG5"/>
      <c r="DH5"/>
      <c r="DK5" s="104"/>
      <c r="DL5" s="104"/>
      <c r="DM5" s="62"/>
      <c r="DN5" s="62"/>
      <c r="DO5" s="62"/>
      <c r="DP5" s="63"/>
      <c r="DQ5" s="63"/>
      <c r="DR5" s="63"/>
      <c r="DU5"/>
      <c r="DV5"/>
      <c r="DW5"/>
      <c r="DX5"/>
      <c r="DY5"/>
      <c r="DZ5"/>
      <c r="EA5"/>
      <c r="ED5" s="104"/>
      <c r="EE5" s="104"/>
      <c r="EF5" s="62"/>
      <c r="EG5" s="62"/>
      <c r="EH5" s="62"/>
      <c r="EI5" s="63"/>
      <c r="EJ5" s="63"/>
      <c r="EK5" s="63"/>
      <c r="EN5"/>
      <c r="EO5"/>
      <c r="EP5"/>
      <c r="EQ5"/>
      <c r="ER5"/>
      <c r="ES5"/>
      <c r="ET5"/>
      <c r="EW5" s="104"/>
      <c r="EX5" s="104"/>
      <c r="EY5" s="62"/>
      <c r="EZ5" s="62"/>
      <c r="FA5" s="62"/>
      <c r="FB5" s="63"/>
      <c r="FC5" s="63"/>
      <c r="FD5" s="63"/>
      <c r="FG5"/>
      <c r="FH5"/>
      <c r="FI5"/>
      <c r="FJ5"/>
      <c r="FK5"/>
      <c r="FL5"/>
      <c r="FM5"/>
      <c r="FP5" s="104"/>
      <c r="FQ5" s="104"/>
      <c r="FR5" s="62"/>
      <c r="FS5" s="62"/>
      <c r="FT5" s="62"/>
      <c r="FU5" s="63"/>
      <c r="FV5" s="63"/>
      <c r="FW5" s="63"/>
      <c r="FZ5"/>
      <c r="GA5"/>
      <c r="GB5"/>
      <c r="GC5"/>
      <c r="GD5"/>
      <c r="GE5"/>
      <c r="GF5"/>
      <c r="GI5" s="104"/>
      <c r="GJ5" s="104"/>
      <c r="GK5" s="62"/>
      <c r="GL5" s="62"/>
      <c r="GM5" s="62"/>
      <c r="GN5" s="63"/>
      <c r="GO5" s="63"/>
      <c r="GP5" s="63"/>
      <c r="GS5"/>
      <c r="GT5"/>
      <c r="GU5"/>
      <c r="GV5"/>
      <c r="GW5"/>
      <c r="GX5"/>
      <c r="GY5"/>
      <c r="HB5" s="104"/>
      <c r="HC5" s="104"/>
      <c r="HD5" s="62"/>
      <c r="HE5" s="62"/>
      <c r="HF5" s="62"/>
      <c r="HG5" s="63"/>
      <c r="HH5" s="63"/>
      <c r="HI5" s="63"/>
      <c r="HL5"/>
      <c r="HM5"/>
      <c r="HN5"/>
      <c r="HO5"/>
      <c r="HP5"/>
      <c r="HQ5"/>
      <c r="HR5"/>
      <c r="HU5" s="104"/>
      <c r="HV5" s="104"/>
      <c r="HW5" s="62"/>
      <c r="HX5" s="62"/>
      <c r="HY5" s="62"/>
      <c r="HZ5" s="63"/>
      <c r="IA5" s="63"/>
      <c r="IB5" s="63"/>
      <c r="IE5"/>
      <c r="IF5"/>
      <c r="IG5"/>
      <c r="IH5"/>
      <c r="II5"/>
      <c r="IJ5"/>
      <c r="IK5"/>
      <c r="IL5"/>
      <c r="IM5"/>
    </row>
    <row r="6" spans="1:249" ht="15" customHeight="1">
      <c r="A6" s="105" t="s">
        <v>6</v>
      </c>
      <c r="B6" s="105"/>
      <c r="C6" s="62" t="str">
        <f>'Site 1 Plan'!C5</f>
        <v>Site 1 - Friern Park / Torrington Grove</v>
      </c>
      <c r="D6" s="62"/>
      <c r="E6" s="62"/>
      <c r="F6" s="63"/>
      <c r="G6" s="63"/>
      <c r="H6" s="63"/>
      <c r="I6" s="18"/>
      <c r="R6" s="18"/>
      <c r="T6" s="105" t="s">
        <v>6</v>
      </c>
      <c r="U6" s="105"/>
      <c r="V6" s="62" t="str">
        <f t="shared" si="0"/>
        <v>Site 1 - Friern Park / Torrington Grove</v>
      </c>
      <c r="W6" s="65"/>
      <c r="X6" s="65"/>
      <c r="Y6" s="66"/>
      <c r="Z6" s="66"/>
      <c r="AA6" s="66"/>
      <c r="AB6" s="18"/>
      <c r="AK6" s="18"/>
      <c r="AM6" s="105" t="s">
        <v>6</v>
      </c>
      <c r="AN6" s="105"/>
      <c r="AO6" s="62" t="str">
        <f t="shared" ref="AO6" si="12">V6</f>
        <v>Site 1 - Friern Park / Torrington Grove</v>
      </c>
      <c r="AP6" s="65"/>
      <c r="AQ6" s="65"/>
      <c r="AR6" s="66"/>
      <c r="AS6" s="66"/>
      <c r="AT6" s="66"/>
      <c r="AU6" s="18"/>
      <c r="BD6" s="18"/>
      <c r="BF6" s="105" t="s">
        <v>6</v>
      </c>
      <c r="BG6" s="105"/>
      <c r="BH6" s="62" t="str">
        <f t="shared" ref="BH6" si="13">AO6</f>
        <v>Site 1 - Friern Park / Torrington Grove</v>
      </c>
      <c r="BI6" s="65"/>
      <c r="BJ6" s="65"/>
      <c r="BK6" s="66"/>
      <c r="BL6" s="66"/>
      <c r="BM6" s="66"/>
      <c r="BN6" s="18"/>
      <c r="BP6"/>
      <c r="BQ6"/>
      <c r="BR6"/>
      <c r="BS6"/>
      <c r="BT6"/>
      <c r="BU6"/>
      <c r="BV6"/>
      <c r="BW6" s="18"/>
      <c r="BY6" s="105" t="s">
        <v>6</v>
      </c>
      <c r="BZ6" s="105"/>
      <c r="CA6" s="62" t="str">
        <f t="shared" ref="CA6" si="14">BH6</f>
        <v>Site 1 - Friern Park / Torrington Grove</v>
      </c>
      <c r="CB6" s="65"/>
      <c r="CC6" s="65"/>
      <c r="CD6" s="66"/>
      <c r="CE6" s="66"/>
      <c r="CF6" s="66"/>
      <c r="CG6" s="18"/>
      <c r="CI6"/>
      <c r="CJ6"/>
      <c r="CK6"/>
      <c r="CL6"/>
      <c r="CM6"/>
      <c r="CN6"/>
      <c r="CO6"/>
      <c r="CP6" s="18"/>
      <c r="CR6" s="105" t="s">
        <v>6</v>
      </c>
      <c r="CS6" s="105"/>
      <c r="CT6" s="62" t="str">
        <f t="shared" ref="CT6" si="15">CA6</f>
        <v>Site 1 - Friern Park / Torrington Grove</v>
      </c>
      <c r="CU6" s="65"/>
      <c r="CV6" s="65"/>
      <c r="CW6" s="66"/>
      <c r="CX6" s="66"/>
      <c r="CY6" s="66"/>
      <c r="CZ6" s="18"/>
      <c r="DB6"/>
      <c r="DC6"/>
      <c r="DD6"/>
      <c r="DE6"/>
      <c r="DF6"/>
      <c r="DG6"/>
      <c r="DH6"/>
      <c r="DI6" s="18"/>
      <c r="DK6" s="105" t="s">
        <v>6</v>
      </c>
      <c r="DL6" s="105"/>
      <c r="DM6" s="62" t="str">
        <f t="shared" ref="DM6" si="16">CT6</f>
        <v>Site 1 - Friern Park / Torrington Grove</v>
      </c>
      <c r="DN6" s="65"/>
      <c r="DO6" s="65"/>
      <c r="DP6" s="66"/>
      <c r="DQ6" s="66"/>
      <c r="DR6" s="66"/>
      <c r="DS6" s="18"/>
      <c r="DU6"/>
      <c r="DV6"/>
      <c r="DW6"/>
      <c r="DX6"/>
      <c r="DY6"/>
      <c r="DZ6"/>
      <c r="EA6"/>
      <c r="EB6" s="18"/>
      <c r="ED6" s="105" t="s">
        <v>6</v>
      </c>
      <c r="EE6" s="105"/>
      <c r="EF6" s="62" t="str">
        <f t="shared" ref="EF6" si="17">DM6</f>
        <v>Site 1 - Friern Park / Torrington Grove</v>
      </c>
      <c r="EG6" s="65"/>
      <c r="EH6" s="65"/>
      <c r="EI6" s="66"/>
      <c r="EJ6" s="66"/>
      <c r="EK6" s="66"/>
      <c r="EL6" s="18"/>
      <c r="EN6"/>
      <c r="EO6"/>
      <c r="EP6"/>
      <c r="EQ6"/>
      <c r="ER6"/>
      <c r="ES6"/>
      <c r="ET6"/>
      <c r="EU6" s="18"/>
      <c r="EW6" s="105" t="s">
        <v>6</v>
      </c>
      <c r="EX6" s="105"/>
      <c r="EY6" s="62" t="str">
        <f t="shared" ref="EY6" si="18">EF6</f>
        <v>Site 1 - Friern Park / Torrington Grove</v>
      </c>
      <c r="EZ6" s="65"/>
      <c r="FA6" s="65"/>
      <c r="FB6" s="66"/>
      <c r="FC6" s="66"/>
      <c r="FD6" s="66"/>
      <c r="FG6"/>
      <c r="FH6"/>
      <c r="FI6"/>
      <c r="FJ6"/>
      <c r="FK6"/>
      <c r="FL6"/>
      <c r="FM6"/>
      <c r="FP6" s="105" t="s">
        <v>6</v>
      </c>
      <c r="FQ6" s="105"/>
      <c r="FR6" s="62" t="str">
        <f t="shared" ref="FR6" si="19">EY6</f>
        <v>Site 1 - Friern Park / Torrington Grove</v>
      </c>
      <c r="FS6" s="65"/>
      <c r="FT6" s="65"/>
      <c r="FU6" s="66"/>
      <c r="FV6" s="66"/>
      <c r="FW6" s="66"/>
      <c r="FZ6"/>
      <c r="GA6"/>
      <c r="GB6"/>
      <c r="GC6"/>
      <c r="GD6"/>
      <c r="GE6"/>
      <c r="GF6"/>
      <c r="GI6" s="105" t="s">
        <v>6</v>
      </c>
      <c r="GJ6" s="105"/>
      <c r="GK6" s="62" t="str">
        <f t="shared" ref="GK6" si="20">FR6</f>
        <v>Site 1 - Friern Park / Torrington Grove</v>
      </c>
      <c r="GL6" s="65"/>
      <c r="GM6" s="65"/>
      <c r="GN6" s="66"/>
      <c r="GO6" s="66"/>
      <c r="GP6" s="66"/>
      <c r="GS6"/>
      <c r="GT6"/>
      <c r="GU6"/>
      <c r="GV6"/>
      <c r="GW6"/>
      <c r="GX6"/>
      <c r="GY6"/>
      <c r="HB6" s="105" t="s">
        <v>6</v>
      </c>
      <c r="HC6" s="105"/>
      <c r="HD6" s="62" t="str">
        <f t="shared" ref="HD6" si="21">GK6</f>
        <v>Site 1 - Friern Park / Torrington Grove</v>
      </c>
      <c r="HE6" s="65"/>
      <c r="HF6" s="65"/>
      <c r="HG6" s="66"/>
      <c r="HH6" s="66"/>
      <c r="HI6" s="66"/>
      <c r="HL6"/>
      <c r="HM6"/>
      <c r="HN6"/>
      <c r="HO6"/>
      <c r="HP6"/>
      <c r="HQ6"/>
      <c r="HR6"/>
      <c r="HU6" s="105" t="s">
        <v>6</v>
      </c>
      <c r="HV6" s="105"/>
      <c r="HW6" s="62" t="str">
        <f t="shared" ref="HW6" si="22">HD6</f>
        <v>Site 1 - Friern Park / Torrington Grove</v>
      </c>
      <c r="HX6" s="65"/>
      <c r="HY6" s="65"/>
      <c r="HZ6" s="66"/>
      <c r="IA6" s="66"/>
      <c r="IB6" s="66"/>
      <c r="IE6"/>
      <c r="IF6"/>
      <c r="IG6"/>
      <c r="IH6"/>
      <c r="II6"/>
      <c r="IJ6"/>
      <c r="IK6"/>
      <c r="IL6"/>
      <c r="IM6"/>
      <c r="IN6" s="18"/>
      <c r="IO6" s="18"/>
    </row>
    <row r="7" spans="1:249" ht="15" customHeight="1">
      <c r="A7" s="104" t="s">
        <v>7</v>
      </c>
      <c r="B7" s="104"/>
      <c r="C7" s="65" t="str">
        <f>Details!D10</f>
        <v>Saturday 30th June 2018</v>
      </c>
      <c r="D7" s="62"/>
      <c r="E7" s="62"/>
      <c r="F7" s="63"/>
      <c r="G7" s="63"/>
      <c r="H7" s="63"/>
      <c r="I7" s="17"/>
      <c r="J7" s="17"/>
      <c r="R7" s="17"/>
      <c r="S7" s="17"/>
      <c r="T7" s="104" t="s">
        <v>7</v>
      </c>
      <c r="U7" s="104"/>
      <c r="V7" s="98" t="str">
        <f>C7</f>
        <v>Saturday 30th June 2018</v>
      </c>
      <c r="W7" s="98"/>
      <c r="X7" s="98"/>
      <c r="Y7" s="98"/>
      <c r="Z7" s="98"/>
      <c r="AA7" s="98"/>
      <c r="AB7" s="17"/>
      <c r="AC7" s="17"/>
      <c r="AK7" s="17"/>
      <c r="AL7" s="17"/>
      <c r="AM7" s="104" t="s">
        <v>7</v>
      </c>
      <c r="AN7" s="104"/>
      <c r="AO7" s="98" t="str">
        <f>V7</f>
        <v>Saturday 30th June 2018</v>
      </c>
      <c r="AP7" s="98"/>
      <c r="AQ7" s="98"/>
      <c r="AR7" s="98"/>
      <c r="AS7" s="98"/>
      <c r="AT7" s="98"/>
      <c r="AU7" s="17"/>
      <c r="AV7" s="17"/>
      <c r="BD7" s="17"/>
      <c r="BE7" s="17"/>
      <c r="BF7" s="104" t="s">
        <v>7</v>
      </c>
      <c r="BG7" s="104"/>
      <c r="BH7" s="98" t="str">
        <f>AO7</f>
        <v>Saturday 30th June 2018</v>
      </c>
      <c r="BI7" s="98"/>
      <c r="BJ7" s="98"/>
      <c r="BK7" s="98"/>
      <c r="BL7" s="98"/>
      <c r="BM7" s="98"/>
      <c r="BN7" s="17"/>
      <c r="BO7" s="17"/>
      <c r="BP7"/>
      <c r="BQ7"/>
      <c r="BR7"/>
      <c r="BS7"/>
      <c r="BT7"/>
      <c r="BU7"/>
      <c r="BV7"/>
      <c r="BW7" s="17"/>
      <c r="BX7" s="17"/>
      <c r="BY7" s="104" t="s">
        <v>7</v>
      </c>
      <c r="BZ7" s="104"/>
      <c r="CA7" s="98" t="str">
        <f>BH7</f>
        <v>Saturday 30th June 2018</v>
      </c>
      <c r="CB7" s="98"/>
      <c r="CC7" s="98"/>
      <c r="CD7" s="98"/>
      <c r="CE7" s="98"/>
      <c r="CF7" s="98"/>
      <c r="CG7" s="17"/>
      <c r="CH7" s="17"/>
      <c r="CI7"/>
      <c r="CJ7"/>
      <c r="CK7"/>
      <c r="CL7"/>
      <c r="CM7"/>
      <c r="CN7"/>
      <c r="CO7"/>
      <c r="CP7" s="17"/>
      <c r="CQ7" s="17"/>
      <c r="CR7" s="104" t="s">
        <v>7</v>
      </c>
      <c r="CS7" s="104"/>
      <c r="CT7" s="98" t="str">
        <f>CA7</f>
        <v>Saturday 30th June 2018</v>
      </c>
      <c r="CU7" s="98"/>
      <c r="CV7" s="98"/>
      <c r="CW7" s="98"/>
      <c r="CX7" s="98"/>
      <c r="CY7" s="98"/>
      <c r="CZ7" s="17"/>
      <c r="DA7" s="17"/>
      <c r="DB7"/>
      <c r="DC7"/>
      <c r="DD7"/>
      <c r="DE7"/>
      <c r="DF7"/>
      <c r="DG7"/>
      <c r="DH7"/>
      <c r="DI7" s="17"/>
      <c r="DJ7" s="17"/>
      <c r="DK7" s="104" t="s">
        <v>7</v>
      </c>
      <c r="DL7" s="104"/>
      <c r="DM7" s="98" t="str">
        <f>CT7</f>
        <v>Saturday 30th June 2018</v>
      </c>
      <c r="DN7" s="98"/>
      <c r="DO7" s="98"/>
      <c r="DP7" s="98"/>
      <c r="DQ7" s="98"/>
      <c r="DR7" s="98"/>
      <c r="DS7" s="17"/>
      <c r="DT7" s="17"/>
      <c r="DU7"/>
      <c r="DV7"/>
      <c r="DW7"/>
      <c r="DX7"/>
      <c r="DY7"/>
      <c r="DZ7"/>
      <c r="EA7"/>
      <c r="EB7" s="17"/>
      <c r="EC7" s="17"/>
      <c r="ED7" s="104" t="s">
        <v>7</v>
      </c>
      <c r="EE7" s="104"/>
      <c r="EF7" s="98" t="str">
        <f>DM7</f>
        <v>Saturday 30th June 2018</v>
      </c>
      <c r="EG7" s="98"/>
      <c r="EH7" s="98"/>
      <c r="EI7" s="98"/>
      <c r="EJ7" s="98"/>
      <c r="EK7" s="98"/>
      <c r="EL7" s="17"/>
      <c r="EM7" s="17"/>
      <c r="EN7"/>
      <c r="EO7"/>
      <c r="EP7"/>
      <c r="EQ7"/>
      <c r="ER7"/>
      <c r="ES7"/>
      <c r="ET7"/>
      <c r="EU7" s="17"/>
      <c r="EV7" s="17"/>
      <c r="EW7" s="104" t="s">
        <v>7</v>
      </c>
      <c r="EX7" s="104"/>
      <c r="EY7" s="98" t="str">
        <f>EF7</f>
        <v>Saturday 30th June 2018</v>
      </c>
      <c r="EZ7" s="98"/>
      <c r="FA7" s="98"/>
      <c r="FB7" s="98"/>
      <c r="FC7" s="98"/>
      <c r="FD7" s="98"/>
      <c r="FE7" s="17"/>
      <c r="FF7" s="17"/>
      <c r="FG7"/>
      <c r="FH7"/>
      <c r="FI7"/>
      <c r="FJ7"/>
      <c r="FK7"/>
      <c r="FL7"/>
      <c r="FM7"/>
      <c r="FN7" s="17"/>
      <c r="FO7" s="17"/>
      <c r="FP7" s="104" t="s">
        <v>7</v>
      </c>
      <c r="FQ7" s="104"/>
      <c r="FR7" s="98" t="str">
        <f>EY7</f>
        <v>Saturday 30th June 2018</v>
      </c>
      <c r="FS7" s="98"/>
      <c r="FT7" s="98"/>
      <c r="FU7" s="98"/>
      <c r="FV7" s="98"/>
      <c r="FW7" s="98"/>
      <c r="FX7" s="17"/>
      <c r="FY7" s="17"/>
      <c r="FZ7"/>
      <c r="GA7"/>
      <c r="GB7"/>
      <c r="GC7"/>
      <c r="GD7"/>
      <c r="GE7"/>
      <c r="GF7"/>
      <c r="GG7" s="17"/>
      <c r="GH7" s="17"/>
      <c r="GI7" s="104" t="s">
        <v>7</v>
      </c>
      <c r="GJ7" s="104"/>
      <c r="GK7" s="98" t="str">
        <f>FR7</f>
        <v>Saturday 30th June 2018</v>
      </c>
      <c r="GL7" s="98"/>
      <c r="GM7" s="98"/>
      <c r="GN7" s="98"/>
      <c r="GO7" s="98"/>
      <c r="GP7" s="98"/>
      <c r="GQ7" s="17"/>
      <c r="GR7" s="17"/>
      <c r="GS7"/>
      <c r="GT7"/>
      <c r="GU7"/>
      <c r="GV7"/>
      <c r="GW7"/>
      <c r="GX7"/>
      <c r="GY7"/>
      <c r="GZ7" s="17"/>
      <c r="HA7" s="17"/>
      <c r="HB7" s="104" t="s">
        <v>7</v>
      </c>
      <c r="HC7" s="104"/>
      <c r="HD7" s="98" t="str">
        <f>GK7</f>
        <v>Saturday 30th June 2018</v>
      </c>
      <c r="HE7" s="98"/>
      <c r="HF7" s="98"/>
      <c r="HG7" s="98"/>
      <c r="HH7" s="98"/>
      <c r="HI7" s="98"/>
      <c r="HJ7" s="17"/>
      <c r="HK7" s="17"/>
      <c r="HL7"/>
      <c r="HM7"/>
      <c r="HN7"/>
      <c r="HO7"/>
      <c r="HP7"/>
      <c r="HQ7"/>
      <c r="HR7"/>
      <c r="HS7" s="17"/>
      <c r="HT7" s="17"/>
      <c r="HU7" s="104" t="s">
        <v>7</v>
      </c>
      <c r="HV7" s="104"/>
      <c r="HW7" s="98" t="str">
        <f>HD7</f>
        <v>Saturday 30th June 2018</v>
      </c>
      <c r="HX7" s="98"/>
      <c r="HY7" s="98"/>
      <c r="HZ7" s="98"/>
      <c r="IA7" s="98"/>
      <c r="IB7" s="98"/>
      <c r="IC7" s="17"/>
      <c r="ID7" s="17"/>
      <c r="IE7"/>
      <c r="IF7"/>
      <c r="IG7"/>
      <c r="IH7"/>
      <c r="II7"/>
      <c r="IJ7"/>
      <c r="IK7"/>
      <c r="IL7"/>
      <c r="IM7"/>
      <c r="IN7" s="17"/>
      <c r="IO7" s="17"/>
    </row>
    <row r="8" spans="1:249" ht="15" customHeight="1">
      <c r="B8" s="19"/>
      <c r="C8"/>
      <c r="D8"/>
      <c r="E8"/>
      <c r="F8"/>
      <c r="G8"/>
      <c r="H8"/>
      <c r="I8" s="17"/>
      <c r="J8" s="17"/>
      <c r="R8" s="17"/>
      <c r="S8" s="17"/>
      <c r="T8" s="16"/>
      <c r="U8" s="19"/>
      <c r="V8" s="20"/>
      <c r="W8" s="20"/>
      <c r="X8" s="20"/>
      <c r="Y8" s="17"/>
      <c r="Z8" s="17"/>
      <c r="AA8" s="17"/>
      <c r="AB8" s="17"/>
      <c r="AC8" s="17"/>
      <c r="AK8" s="17"/>
      <c r="AL8" s="17"/>
      <c r="AM8" s="16"/>
      <c r="AN8" s="19"/>
      <c r="AO8" s="20"/>
      <c r="AP8" s="20"/>
      <c r="AQ8" s="20"/>
      <c r="AR8" s="17"/>
      <c r="AS8" s="17"/>
      <c r="AT8" s="17"/>
      <c r="AU8" s="17"/>
      <c r="AV8" s="17"/>
      <c r="BD8" s="17"/>
      <c r="BE8" s="17"/>
      <c r="BF8" s="16"/>
      <c r="BG8" s="19"/>
      <c r="BH8" s="20"/>
      <c r="BI8" s="20"/>
      <c r="BJ8" s="20"/>
      <c r="BK8" s="17"/>
      <c r="BL8" s="17"/>
      <c r="BM8" s="17"/>
      <c r="BN8" s="17"/>
      <c r="BO8" s="17"/>
      <c r="BP8"/>
      <c r="BQ8"/>
      <c r="BR8"/>
      <c r="BS8"/>
      <c r="BT8"/>
      <c r="BU8"/>
      <c r="BV8"/>
      <c r="BW8" s="17"/>
      <c r="BX8" s="17"/>
      <c r="BY8" s="16"/>
      <c r="BZ8" s="19"/>
      <c r="CA8" s="20"/>
      <c r="CB8" s="20"/>
      <c r="CC8" s="20"/>
      <c r="CD8" s="17"/>
      <c r="CE8" s="17"/>
      <c r="CF8" s="17"/>
      <c r="CG8" s="17"/>
      <c r="CH8" s="17"/>
      <c r="CI8"/>
      <c r="CJ8"/>
      <c r="CK8"/>
      <c r="CL8"/>
      <c r="CM8"/>
      <c r="CN8"/>
      <c r="CO8"/>
      <c r="CP8" s="17"/>
      <c r="CQ8" s="17"/>
      <c r="CR8" s="16"/>
      <c r="CS8" s="19"/>
      <c r="CT8" s="20"/>
      <c r="CU8" s="20"/>
      <c r="CV8" s="20"/>
      <c r="CW8" s="17"/>
      <c r="CX8" s="17"/>
      <c r="CY8" s="17"/>
      <c r="CZ8" s="17"/>
      <c r="DA8" s="17"/>
      <c r="DB8"/>
      <c r="DC8"/>
      <c r="DD8"/>
      <c r="DE8"/>
      <c r="DF8"/>
      <c r="DG8"/>
      <c r="DH8"/>
      <c r="DI8" s="17"/>
      <c r="DJ8" s="17"/>
      <c r="DK8" s="16"/>
      <c r="DL8" s="19"/>
      <c r="DM8" s="20"/>
      <c r="DN8" s="20"/>
      <c r="DO8" s="20"/>
      <c r="DP8" s="17"/>
      <c r="DQ8" s="17"/>
      <c r="DR8" s="17"/>
      <c r="DS8" s="17"/>
      <c r="DT8" s="17"/>
      <c r="DU8"/>
      <c r="DV8"/>
      <c r="DW8"/>
      <c r="DX8"/>
      <c r="DY8"/>
      <c r="DZ8"/>
      <c r="EA8"/>
      <c r="EB8" s="17"/>
      <c r="EC8" s="17"/>
      <c r="ED8" s="16"/>
      <c r="EE8" s="19"/>
      <c r="EF8" s="20"/>
      <c r="EG8" s="20"/>
      <c r="EH8" s="20"/>
      <c r="EI8" s="17"/>
      <c r="EJ8" s="17"/>
      <c r="EK8" s="17"/>
      <c r="EL8" s="17"/>
      <c r="EM8" s="17"/>
      <c r="EN8"/>
      <c r="EO8"/>
      <c r="EP8"/>
      <c r="EQ8"/>
      <c r="ER8"/>
      <c r="ES8"/>
      <c r="ET8"/>
      <c r="EU8" s="17"/>
      <c r="EV8" s="17"/>
      <c r="EX8" s="19"/>
      <c r="EY8" s="20"/>
      <c r="EZ8" s="20"/>
      <c r="FA8" s="20"/>
      <c r="FB8" s="17"/>
      <c r="FC8" s="17"/>
      <c r="FD8" s="17"/>
      <c r="FE8" s="17"/>
      <c r="FF8" s="17"/>
      <c r="FG8"/>
      <c r="FH8"/>
      <c r="FI8"/>
      <c r="FJ8"/>
      <c r="FK8"/>
      <c r="FL8"/>
      <c r="FM8"/>
      <c r="FN8" s="17"/>
      <c r="FO8" s="17"/>
      <c r="FQ8" s="19"/>
      <c r="FR8" s="20"/>
      <c r="FS8" s="20"/>
      <c r="FT8" s="20"/>
      <c r="FU8" s="17"/>
      <c r="FV8" s="17"/>
      <c r="FW8" s="17"/>
      <c r="FX8" s="17"/>
      <c r="FY8" s="17"/>
      <c r="FZ8"/>
      <c r="GA8"/>
      <c r="GB8"/>
      <c r="GC8"/>
      <c r="GD8"/>
      <c r="GE8"/>
      <c r="GF8"/>
      <c r="GG8" s="17"/>
      <c r="GH8" s="17"/>
      <c r="GJ8" s="19"/>
      <c r="GK8" s="20"/>
      <c r="GL8" s="20"/>
      <c r="GM8" s="20"/>
      <c r="GN8" s="17"/>
      <c r="GO8" s="17"/>
      <c r="GP8" s="17"/>
      <c r="GQ8" s="17"/>
      <c r="GR8" s="17"/>
      <c r="GS8"/>
      <c r="GT8"/>
      <c r="GU8"/>
      <c r="GV8"/>
      <c r="GW8"/>
      <c r="GX8"/>
      <c r="GY8"/>
      <c r="GZ8" s="17"/>
      <c r="HA8" s="17"/>
      <c r="HC8" s="19"/>
      <c r="HD8" s="20"/>
      <c r="HE8" s="20"/>
      <c r="HF8" s="20"/>
      <c r="HG8" s="17"/>
      <c r="HH8" s="17"/>
      <c r="HI8" s="17"/>
      <c r="HJ8" s="17"/>
      <c r="HK8" s="17"/>
      <c r="HL8"/>
      <c r="HM8"/>
      <c r="HN8"/>
      <c r="HO8"/>
      <c r="HP8"/>
      <c r="HQ8"/>
      <c r="HR8"/>
      <c r="HS8" s="17"/>
      <c r="HT8" s="17"/>
      <c r="HV8" s="19"/>
      <c r="HW8" s="20"/>
      <c r="HX8" s="20"/>
      <c r="HY8" s="20"/>
      <c r="HZ8" s="17"/>
      <c r="IA8" s="17"/>
      <c r="IB8" s="17"/>
      <c r="IC8" s="17"/>
      <c r="ID8" s="17"/>
      <c r="IF8"/>
      <c r="IG8"/>
      <c r="IH8"/>
    </row>
    <row r="9" spans="1:249" ht="15" customHeight="1" thickBot="1">
      <c r="A9" s="69"/>
      <c r="B9" s="87">
        <v>1</v>
      </c>
      <c r="C9" s="87">
        <v>1</v>
      </c>
      <c r="D9" s="87">
        <v>1.5</v>
      </c>
      <c r="E9" s="87">
        <v>2.2999999999999998</v>
      </c>
      <c r="F9" s="87">
        <v>2</v>
      </c>
      <c r="G9" s="87">
        <v>0.4</v>
      </c>
      <c r="H9" s="87">
        <v>0.2</v>
      </c>
      <c r="I9" s="22"/>
      <c r="J9" s="17"/>
      <c r="R9" s="22"/>
      <c r="S9" s="17"/>
      <c r="T9" s="17"/>
      <c r="U9" s="21">
        <v>1</v>
      </c>
      <c r="V9" s="21">
        <v>1.5</v>
      </c>
      <c r="W9" s="21">
        <v>2.2999999999999998</v>
      </c>
      <c r="X9" s="21">
        <v>2</v>
      </c>
      <c r="Y9" s="21">
        <v>0.4</v>
      </c>
      <c r="Z9" s="21"/>
      <c r="AA9" s="21">
        <v>0.2</v>
      </c>
      <c r="AB9" s="22"/>
      <c r="AC9" s="17"/>
      <c r="AK9" s="22"/>
      <c r="AL9" s="17"/>
      <c r="AM9" s="17"/>
      <c r="AN9" s="21">
        <v>1</v>
      </c>
      <c r="AO9" s="21">
        <v>1.5</v>
      </c>
      <c r="AP9" s="21">
        <v>2.2999999999999998</v>
      </c>
      <c r="AQ9" s="21">
        <v>2</v>
      </c>
      <c r="AR9" s="21">
        <v>0.4</v>
      </c>
      <c r="AS9" s="21"/>
      <c r="AT9" s="21">
        <v>0.2</v>
      </c>
      <c r="AU9" s="22"/>
      <c r="AV9" s="17"/>
      <c r="BD9" s="22"/>
      <c r="BE9" s="17"/>
      <c r="BF9" s="17"/>
      <c r="BG9" s="21">
        <v>1</v>
      </c>
      <c r="BH9" s="21">
        <v>1.5</v>
      </c>
      <c r="BI9" s="21">
        <v>2.2999999999999998</v>
      </c>
      <c r="BJ9" s="21">
        <v>2</v>
      </c>
      <c r="BK9" s="21">
        <v>0.4</v>
      </c>
      <c r="BL9" s="21"/>
      <c r="BM9" s="21">
        <v>0.2</v>
      </c>
      <c r="BN9" s="22"/>
      <c r="BO9" s="17"/>
      <c r="BP9"/>
      <c r="BQ9"/>
      <c r="BR9"/>
      <c r="BS9"/>
      <c r="BT9"/>
      <c r="BU9"/>
      <c r="BV9"/>
      <c r="BW9" s="22"/>
      <c r="BX9" s="17"/>
      <c r="BY9" s="17"/>
      <c r="BZ9" s="21">
        <v>1</v>
      </c>
      <c r="CA9" s="21">
        <v>1.5</v>
      </c>
      <c r="CB9" s="21">
        <v>2.2999999999999998</v>
      </c>
      <c r="CC9" s="21">
        <v>2</v>
      </c>
      <c r="CD9" s="21">
        <v>0.4</v>
      </c>
      <c r="CE9" s="21"/>
      <c r="CF9" s="21">
        <v>0.2</v>
      </c>
      <c r="CG9" s="22"/>
      <c r="CH9" s="17"/>
      <c r="CI9"/>
      <c r="CJ9"/>
      <c r="CK9"/>
      <c r="CL9"/>
      <c r="CM9"/>
      <c r="CN9"/>
      <c r="CO9"/>
      <c r="CP9" s="22"/>
      <c r="CQ9" s="17"/>
      <c r="CR9" s="17"/>
      <c r="CS9" s="21">
        <v>1</v>
      </c>
      <c r="CT9" s="21">
        <v>1.5</v>
      </c>
      <c r="CU9" s="21">
        <v>2.2999999999999998</v>
      </c>
      <c r="CV9" s="21">
        <v>2</v>
      </c>
      <c r="CW9" s="21">
        <v>0.4</v>
      </c>
      <c r="CX9" s="21"/>
      <c r="CY9" s="21">
        <v>0.2</v>
      </c>
      <c r="CZ9" s="22"/>
      <c r="DA9" s="17"/>
      <c r="DB9"/>
      <c r="DC9"/>
      <c r="DD9"/>
      <c r="DE9"/>
      <c r="DF9"/>
      <c r="DG9"/>
      <c r="DH9"/>
      <c r="DI9" s="22"/>
      <c r="DJ9" s="17"/>
      <c r="DK9" s="17"/>
      <c r="DL9" s="21">
        <v>1</v>
      </c>
      <c r="DM9" s="21">
        <v>1.5</v>
      </c>
      <c r="DN9" s="21">
        <v>2.2999999999999998</v>
      </c>
      <c r="DO9" s="21">
        <v>2</v>
      </c>
      <c r="DP9" s="21">
        <v>0.4</v>
      </c>
      <c r="DQ9" s="21"/>
      <c r="DR9" s="21">
        <v>0.2</v>
      </c>
      <c r="DS9" s="22"/>
      <c r="DT9" s="17"/>
      <c r="DU9"/>
      <c r="DV9"/>
      <c r="DW9"/>
      <c r="DX9"/>
      <c r="DY9"/>
      <c r="DZ9"/>
      <c r="EA9"/>
      <c r="EB9" s="22"/>
      <c r="EC9" s="17"/>
      <c r="ED9" s="17"/>
      <c r="EE9" s="21">
        <v>1</v>
      </c>
      <c r="EF9" s="21">
        <v>1.5</v>
      </c>
      <c r="EG9" s="21">
        <v>2.2999999999999998</v>
      </c>
      <c r="EH9" s="21">
        <v>2</v>
      </c>
      <c r="EI9" s="21">
        <v>0.4</v>
      </c>
      <c r="EJ9" s="21"/>
      <c r="EK9" s="21">
        <v>0.2</v>
      </c>
      <c r="EL9" s="22"/>
      <c r="EM9" s="17"/>
      <c r="EN9"/>
      <c r="EO9"/>
      <c r="EP9"/>
      <c r="EQ9"/>
      <c r="ER9"/>
      <c r="ES9"/>
      <c r="ET9"/>
      <c r="EU9" s="22"/>
      <c r="EV9" s="17"/>
      <c r="EW9" s="17"/>
      <c r="EX9" s="21">
        <v>1</v>
      </c>
      <c r="EY9" s="21">
        <v>1.5</v>
      </c>
      <c r="EZ9" s="21">
        <v>2.2999999999999998</v>
      </c>
      <c r="FA9" s="21">
        <v>2</v>
      </c>
      <c r="FB9" s="21">
        <v>0.4</v>
      </c>
      <c r="FC9" s="21"/>
      <c r="FD9" s="21">
        <v>0.2</v>
      </c>
      <c r="FE9" s="80"/>
      <c r="FF9" s="17"/>
      <c r="FG9"/>
      <c r="FH9"/>
      <c r="FI9"/>
      <c r="FJ9"/>
      <c r="FK9"/>
      <c r="FL9"/>
      <c r="FM9"/>
      <c r="FN9" s="80"/>
      <c r="FO9" s="17"/>
      <c r="FP9" s="17"/>
      <c r="FQ9" s="21">
        <v>1</v>
      </c>
      <c r="FR9" s="21">
        <v>1.5</v>
      </c>
      <c r="FS9" s="21">
        <v>2.2999999999999998</v>
      </c>
      <c r="FT9" s="21">
        <v>2</v>
      </c>
      <c r="FU9" s="21">
        <v>0.4</v>
      </c>
      <c r="FV9" s="21"/>
      <c r="FW9" s="21">
        <v>0.2</v>
      </c>
      <c r="FX9" s="80"/>
      <c r="FY9" s="17"/>
      <c r="FZ9"/>
      <c r="GA9"/>
      <c r="GB9"/>
      <c r="GC9"/>
      <c r="GD9"/>
      <c r="GE9"/>
      <c r="GF9"/>
      <c r="GG9" s="80"/>
      <c r="GH9" s="17"/>
      <c r="GI9" s="17"/>
      <c r="GJ9" s="21">
        <v>1</v>
      </c>
      <c r="GK9" s="21">
        <v>1.5</v>
      </c>
      <c r="GL9" s="21">
        <v>2.2999999999999998</v>
      </c>
      <c r="GM9" s="21">
        <v>2</v>
      </c>
      <c r="GN9" s="21">
        <v>0.4</v>
      </c>
      <c r="GO9" s="21"/>
      <c r="GP9" s="21">
        <v>0.2</v>
      </c>
      <c r="GQ9" s="80"/>
      <c r="GR9" s="17"/>
      <c r="GS9"/>
      <c r="GT9"/>
      <c r="GU9"/>
      <c r="GV9"/>
      <c r="GW9"/>
      <c r="GX9"/>
      <c r="GY9"/>
      <c r="GZ9" s="80"/>
      <c r="HA9" s="17"/>
      <c r="HB9" s="17"/>
      <c r="HC9" s="21">
        <v>1</v>
      </c>
      <c r="HD9" s="21">
        <v>1.5</v>
      </c>
      <c r="HE9" s="21">
        <v>2.2999999999999998</v>
      </c>
      <c r="HF9" s="21">
        <v>2</v>
      </c>
      <c r="HG9" s="21">
        <v>0.4</v>
      </c>
      <c r="HH9" s="21"/>
      <c r="HI9" s="21">
        <v>0.2</v>
      </c>
      <c r="HJ9" s="80"/>
      <c r="HK9" s="17"/>
      <c r="HL9"/>
      <c r="HM9"/>
      <c r="HN9"/>
      <c r="HO9"/>
      <c r="HP9"/>
      <c r="HQ9"/>
      <c r="HR9"/>
      <c r="HS9" s="80"/>
      <c r="HT9" s="17"/>
      <c r="HU9" s="17"/>
      <c r="HV9" s="21">
        <v>1</v>
      </c>
      <c r="HW9" s="21">
        <v>1.5</v>
      </c>
      <c r="HX9" s="21">
        <v>2.2999999999999998</v>
      </c>
      <c r="HY9" s="21">
        <v>2</v>
      </c>
      <c r="HZ9" s="21">
        <v>0.4</v>
      </c>
      <c r="IA9" s="21"/>
      <c r="IB9" s="21">
        <v>0.2</v>
      </c>
      <c r="IC9" s="80"/>
      <c r="ID9" s="17"/>
    </row>
    <row r="10" spans="1:249" ht="18.75" customHeight="1" thickBot="1">
      <c r="A10" s="99" t="s">
        <v>8</v>
      </c>
      <c r="B10" s="101" t="s">
        <v>19</v>
      </c>
      <c r="C10" s="102"/>
      <c r="D10" s="102"/>
      <c r="E10" s="102"/>
      <c r="F10" s="102"/>
      <c r="G10" s="102"/>
      <c r="H10" s="102"/>
      <c r="I10" s="102"/>
      <c r="J10" s="103"/>
      <c r="K10" s="101" t="s">
        <v>18</v>
      </c>
      <c r="L10" s="102"/>
      <c r="M10" s="102"/>
      <c r="N10" s="102"/>
      <c r="O10" s="102"/>
      <c r="P10" s="102"/>
      <c r="Q10" s="102"/>
      <c r="R10" s="102"/>
      <c r="S10" s="103"/>
      <c r="T10" s="99" t="s">
        <v>8</v>
      </c>
      <c r="U10" s="101" t="s">
        <v>26</v>
      </c>
      <c r="V10" s="102"/>
      <c r="W10" s="102"/>
      <c r="X10" s="102"/>
      <c r="Y10" s="102"/>
      <c r="Z10" s="102"/>
      <c r="AA10" s="102"/>
      <c r="AB10" s="102"/>
      <c r="AC10" s="103"/>
      <c r="AD10" s="101" t="s">
        <v>36</v>
      </c>
      <c r="AE10" s="102"/>
      <c r="AF10" s="102"/>
      <c r="AG10" s="102"/>
      <c r="AH10" s="102"/>
      <c r="AI10" s="102"/>
      <c r="AJ10" s="102"/>
      <c r="AK10" s="102"/>
      <c r="AL10" s="103"/>
      <c r="AM10" s="99" t="s">
        <v>8</v>
      </c>
      <c r="AN10" s="101" t="s">
        <v>27</v>
      </c>
      <c r="AO10" s="102"/>
      <c r="AP10" s="102"/>
      <c r="AQ10" s="102"/>
      <c r="AR10" s="102"/>
      <c r="AS10" s="102"/>
      <c r="AT10" s="102"/>
      <c r="AU10" s="102"/>
      <c r="AV10" s="103"/>
      <c r="AW10" s="101" t="s">
        <v>28</v>
      </c>
      <c r="AX10" s="102"/>
      <c r="AY10" s="102"/>
      <c r="AZ10" s="102"/>
      <c r="BA10" s="102"/>
      <c r="BB10" s="102"/>
      <c r="BC10" s="102"/>
      <c r="BD10" s="102"/>
      <c r="BE10" s="103"/>
      <c r="BF10" s="99" t="s">
        <v>8</v>
      </c>
      <c r="BG10" s="101" t="s">
        <v>29</v>
      </c>
      <c r="BH10" s="102"/>
      <c r="BI10" s="102"/>
      <c r="BJ10" s="102"/>
      <c r="BK10" s="102"/>
      <c r="BL10" s="102"/>
      <c r="BM10" s="102"/>
      <c r="BN10" s="102"/>
      <c r="BO10" s="103"/>
      <c r="BP10" s="101" t="s">
        <v>37</v>
      </c>
      <c r="BQ10" s="102"/>
      <c r="BR10" s="102"/>
      <c r="BS10" s="102"/>
      <c r="BT10" s="102"/>
      <c r="BU10" s="102"/>
      <c r="BV10" s="102"/>
      <c r="BW10" s="102"/>
      <c r="BX10" s="103"/>
      <c r="BY10" s="99" t="s">
        <v>8</v>
      </c>
      <c r="BZ10" s="101" t="s">
        <v>30</v>
      </c>
      <c r="CA10" s="102"/>
      <c r="CB10" s="102"/>
      <c r="CC10" s="102"/>
      <c r="CD10" s="102"/>
      <c r="CE10" s="102"/>
      <c r="CF10" s="102"/>
      <c r="CG10" s="102"/>
      <c r="CH10" s="103"/>
      <c r="CI10" s="101" t="s">
        <v>31</v>
      </c>
      <c r="CJ10" s="102"/>
      <c r="CK10" s="102"/>
      <c r="CL10" s="102"/>
      <c r="CM10" s="102"/>
      <c r="CN10" s="102"/>
      <c r="CO10" s="102"/>
      <c r="CP10" s="102"/>
      <c r="CQ10" s="103"/>
      <c r="CR10" s="99" t="s">
        <v>8</v>
      </c>
      <c r="CS10" s="101" t="s">
        <v>32</v>
      </c>
      <c r="CT10" s="102"/>
      <c r="CU10" s="102"/>
      <c r="CV10" s="102"/>
      <c r="CW10" s="102"/>
      <c r="CX10" s="102"/>
      <c r="CY10" s="102"/>
      <c r="CZ10" s="102"/>
      <c r="DA10" s="103"/>
      <c r="DB10" s="101" t="s">
        <v>38</v>
      </c>
      <c r="DC10" s="102"/>
      <c r="DD10" s="102"/>
      <c r="DE10" s="102"/>
      <c r="DF10" s="102"/>
      <c r="DG10" s="102"/>
      <c r="DH10" s="102"/>
      <c r="DI10" s="102"/>
      <c r="DJ10" s="103"/>
      <c r="DK10" s="99" t="s">
        <v>8</v>
      </c>
      <c r="DL10" s="101" t="s">
        <v>39</v>
      </c>
      <c r="DM10" s="102"/>
      <c r="DN10" s="102"/>
      <c r="DO10" s="102"/>
      <c r="DP10" s="102"/>
      <c r="DQ10" s="102"/>
      <c r="DR10" s="102"/>
      <c r="DS10" s="102"/>
      <c r="DT10" s="103"/>
      <c r="DU10" s="101" t="s">
        <v>40</v>
      </c>
      <c r="DV10" s="102"/>
      <c r="DW10" s="102"/>
      <c r="DX10" s="102"/>
      <c r="DY10" s="102"/>
      <c r="DZ10" s="102"/>
      <c r="EA10" s="102"/>
      <c r="EB10" s="102"/>
      <c r="EC10" s="103"/>
      <c r="ED10" s="99" t="s">
        <v>8</v>
      </c>
      <c r="EE10" s="101" t="s">
        <v>41</v>
      </c>
      <c r="EF10" s="102"/>
      <c r="EG10" s="102"/>
      <c r="EH10" s="102"/>
      <c r="EI10" s="102"/>
      <c r="EJ10" s="102"/>
      <c r="EK10" s="102"/>
      <c r="EL10" s="102"/>
      <c r="EM10" s="103"/>
      <c r="EN10" s="101" t="s">
        <v>42</v>
      </c>
      <c r="EO10" s="102"/>
      <c r="EP10" s="102"/>
      <c r="EQ10" s="102"/>
      <c r="ER10" s="102"/>
      <c r="ES10" s="102"/>
      <c r="ET10" s="102"/>
      <c r="EU10" s="102"/>
      <c r="EV10" s="103"/>
      <c r="EW10" s="99" t="s">
        <v>8</v>
      </c>
      <c r="EX10" s="101" t="s">
        <v>20</v>
      </c>
      <c r="EY10" s="102"/>
      <c r="EZ10" s="102"/>
      <c r="FA10" s="102"/>
      <c r="FB10" s="102"/>
      <c r="FC10" s="102"/>
      <c r="FD10" s="102"/>
      <c r="FE10" s="102"/>
      <c r="FF10" s="103"/>
      <c r="FG10" s="101" t="s">
        <v>21</v>
      </c>
      <c r="FH10" s="102"/>
      <c r="FI10" s="102"/>
      <c r="FJ10" s="102"/>
      <c r="FK10" s="102"/>
      <c r="FL10" s="102"/>
      <c r="FM10" s="102"/>
      <c r="FN10" s="102"/>
      <c r="FO10" s="103"/>
      <c r="FP10" s="99" t="s">
        <v>8</v>
      </c>
      <c r="FQ10" s="101" t="s">
        <v>22</v>
      </c>
      <c r="FR10" s="102"/>
      <c r="FS10" s="102"/>
      <c r="FT10" s="102"/>
      <c r="FU10" s="102"/>
      <c r="FV10" s="102"/>
      <c r="FW10" s="102"/>
      <c r="FX10" s="102"/>
      <c r="FY10" s="103"/>
      <c r="FZ10" s="101" t="s">
        <v>23</v>
      </c>
      <c r="GA10" s="102"/>
      <c r="GB10" s="102"/>
      <c r="GC10" s="102"/>
      <c r="GD10" s="102"/>
      <c r="GE10" s="102"/>
      <c r="GF10" s="102"/>
      <c r="GG10" s="102"/>
      <c r="GH10" s="103"/>
      <c r="GI10" s="99" t="s">
        <v>8</v>
      </c>
      <c r="GJ10" s="101" t="s">
        <v>24</v>
      </c>
      <c r="GK10" s="102"/>
      <c r="GL10" s="102"/>
      <c r="GM10" s="102"/>
      <c r="GN10" s="102"/>
      <c r="GO10" s="102"/>
      <c r="GP10" s="102"/>
      <c r="GQ10" s="102"/>
      <c r="GR10" s="103"/>
      <c r="GS10" s="101" t="s">
        <v>25</v>
      </c>
      <c r="GT10" s="102"/>
      <c r="GU10" s="102"/>
      <c r="GV10" s="102"/>
      <c r="GW10" s="102"/>
      <c r="GX10" s="102"/>
      <c r="GY10" s="102"/>
      <c r="GZ10" s="102"/>
      <c r="HA10" s="103"/>
      <c r="HB10" s="99" t="s">
        <v>8</v>
      </c>
      <c r="HC10" s="101" t="s">
        <v>43</v>
      </c>
      <c r="HD10" s="102"/>
      <c r="HE10" s="102"/>
      <c r="HF10" s="102"/>
      <c r="HG10" s="102"/>
      <c r="HH10" s="102"/>
      <c r="HI10" s="102"/>
      <c r="HJ10" s="102"/>
      <c r="HK10" s="103"/>
      <c r="HL10" s="101" t="s">
        <v>44</v>
      </c>
      <c r="HM10" s="102"/>
      <c r="HN10" s="102"/>
      <c r="HO10" s="102"/>
      <c r="HP10" s="102"/>
      <c r="HQ10" s="102"/>
      <c r="HR10" s="102"/>
      <c r="HS10" s="102"/>
      <c r="HT10" s="103"/>
      <c r="HU10" s="99" t="s">
        <v>8</v>
      </c>
      <c r="HV10" s="101" t="s">
        <v>33</v>
      </c>
      <c r="HW10" s="102"/>
      <c r="HX10" s="102"/>
      <c r="HY10" s="102"/>
      <c r="HZ10" s="102"/>
      <c r="IA10" s="102"/>
      <c r="IB10" s="102"/>
      <c r="IC10" s="102"/>
      <c r="ID10" s="103"/>
    </row>
    <row r="11" spans="1:249" ht="25.5" customHeight="1" thickBot="1">
      <c r="A11" s="100"/>
      <c r="B11" s="23" t="s">
        <v>9</v>
      </c>
      <c r="C11" s="24" t="s">
        <v>10</v>
      </c>
      <c r="D11" s="25" t="s">
        <v>16</v>
      </c>
      <c r="E11" s="25" t="s">
        <v>17</v>
      </c>
      <c r="F11" s="25" t="s">
        <v>45</v>
      </c>
      <c r="G11" s="25" t="s">
        <v>11</v>
      </c>
      <c r="H11" s="25" t="s">
        <v>12</v>
      </c>
      <c r="I11" s="26" t="s">
        <v>13</v>
      </c>
      <c r="J11" s="27" t="s">
        <v>14</v>
      </c>
      <c r="K11" s="23" t="s">
        <v>9</v>
      </c>
      <c r="L11" s="24" t="s">
        <v>10</v>
      </c>
      <c r="M11" s="25" t="s">
        <v>16</v>
      </c>
      <c r="N11" s="25" t="s">
        <v>17</v>
      </c>
      <c r="O11" s="25" t="s">
        <v>45</v>
      </c>
      <c r="P11" s="25" t="s">
        <v>11</v>
      </c>
      <c r="Q11" s="25" t="s">
        <v>12</v>
      </c>
      <c r="R11" s="26" t="s">
        <v>13</v>
      </c>
      <c r="S11" s="27" t="s">
        <v>14</v>
      </c>
      <c r="T11" s="100"/>
      <c r="U11" s="23" t="s">
        <v>9</v>
      </c>
      <c r="V11" s="24" t="s">
        <v>10</v>
      </c>
      <c r="W11" s="25" t="s">
        <v>16</v>
      </c>
      <c r="X11" s="25" t="s">
        <v>17</v>
      </c>
      <c r="Y11" s="25" t="s">
        <v>45</v>
      </c>
      <c r="Z11" s="25" t="s">
        <v>11</v>
      </c>
      <c r="AA11" s="25" t="s">
        <v>12</v>
      </c>
      <c r="AB11" s="26" t="s">
        <v>13</v>
      </c>
      <c r="AC11" s="27" t="s">
        <v>14</v>
      </c>
      <c r="AD11" s="23" t="s">
        <v>9</v>
      </c>
      <c r="AE11" s="24" t="s">
        <v>10</v>
      </c>
      <c r="AF11" s="25" t="s">
        <v>16</v>
      </c>
      <c r="AG11" s="25" t="s">
        <v>17</v>
      </c>
      <c r="AH11" s="25" t="s">
        <v>45</v>
      </c>
      <c r="AI11" s="25" t="s">
        <v>11</v>
      </c>
      <c r="AJ11" s="25" t="s">
        <v>12</v>
      </c>
      <c r="AK11" s="26" t="s">
        <v>13</v>
      </c>
      <c r="AL11" s="27" t="s">
        <v>14</v>
      </c>
      <c r="AM11" s="100"/>
      <c r="AN11" s="23" t="s">
        <v>9</v>
      </c>
      <c r="AO11" s="24" t="s">
        <v>10</v>
      </c>
      <c r="AP11" s="25" t="s">
        <v>16</v>
      </c>
      <c r="AQ11" s="25" t="s">
        <v>17</v>
      </c>
      <c r="AR11" s="25" t="s">
        <v>45</v>
      </c>
      <c r="AS11" s="25" t="s">
        <v>11</v>
      </c>
      <c r="AT11" s="25" t="s">
        <v>12</v>
      </c>
      <c r="AU11" s="26" t="s">
        <v>13</v>
      </c>
      <c r="AV11" s="27" t="s">
        <v>14</v>
      </c>
      <c r="AW11" s="23" t="s">
        <v>9</v>
      </c>
      <c r="AX11" s="24" t="s">
        <v>10</v>
      </c>
      <c r="AY11" s="25" t="s">
        <v>16</v>
      </c>
      <c r="AZ11" s="25" t="s">
        <v>17</v>
      </c>
      <c r="BA11" s="25" t="s">
        <v>45</v>
      </c>
      <c r="BB11" s="25" t="s">
        <v>11</v>
      </c>
      <c r="BC11" s="25" t="s">
        <v>12</v>
      </c>
      <c r="BD11" s="26" t="s">
        <v>13</v>
      </c>
      <c r="BE11" s="27" t="s">
        <v>14</v>
      </c>
      <c r="BF11" s="100"/>
      <c r="BG11" s="23" t="s">
        <v>9</v>
      </c>
      <c r="BH11" s="24" t="s">
        <v>10</v>
      </c>
      <c r="BI11" s="25" t="s">
        <v>16</v>
      </c>
      <c r="BJ11" s="25" t="s">
        <v>17</v>
      </c>
      <c r="BK11" s="25" t="s">
        <v>45</v>
      </c>
      <c r="BL11" s="25" t="s">
        <v>11</v>
      </c>
      <c r="BM11" s="25" t="s">
        <v>12</v>
      </c>
      <c r="BN11" s="26" t="s">
        <v>13</v>
      </c>
      <c r="BO11" s="27" t="s">
        <v>14</v>
      </c>
      <c r="BP11" s="23" t="s">
        <v>9</v>
      </c>
      <c r="BQ11" s="24" t="s">
        <v>10</v>
      </c>
      <c r="BR11" s="25" t="s">
        <v>16</v>
      </c>
      <c r="BS11" s="25" t="s">
        <v>17</v>
      </c>
      <c r="BT11" s="25" t="s">
        <v>45</v>
      </c>
      <c r="BU11" s="25" t="s">
        <v>11</v>
      </c>
      <c r="BV11" s="25" t="s">
        <v>12</v>
      </c>
      <c r="BW11" s="26" t="s">
        <v>13</v>
      </c>
      <c r="BX11" s="27" t="s">
        <v>14</v>
      </c>
      <c r="BY11" s="100"/>
      <c r="BZ11" s="23" t="s">
        <v>9</v>
      </c>
      <c r="CA11" s="24" t="s">
        <v>10</v>
      </c>
      <c r="CB11" s="25" t="s">
        <v>16</v>
      </c>
      <c r="CC11" s="25" t="s">
        <v>17</v>
      </c>
      <c r="CD11" s="25" t="s">
        <v>45</v>
      </c>
      <c r="CE11" s="25" t="s">
        <v>11</v>
      </c>
      <c r="CF11" s="25" t="s">
        <v>12</v>
      </c>
      <c r="CG11" s="26" t="s">
        <v>13</v>
      </c>
      <c r="CH11" s="27" t="s">
        <v>14</v>
      </c>
      <c r="CI11" s="23" t="s">
        <v>9</v>
      </c>
      <c r="CJ11" s="24" t="s">
        <v>10</v>
      </c>
      <c r="CK11" s="25" t="s">
        <v>16</v>
      </c>
      <c r="CL11" s="25" t="s">
        <v>17</v>
      </c>
      <c r="CM11" s="25" t="s">
        <v>45</v>
      </c>
      <c r="CN11" s="25" t="s">
        <v>11</v>
      </c>
      <c r="CO11" s="25" t="s">
        <v>12</v>
      </c>
      <c r="CP11" s="26" t="s">
        <v>13</v>
      </c>
      <c r="CQ11" s="27" t="s">
        <v>14</v>
      </c>
      <c r="CR11" s="100"/>
      <c r="CS11" s="23" t="s">
        <v>9</v>
      </c>
      <c r="CT11" s="24" t="s">
        <v>10</v>
      </c>
      <c r="CU11" s="25" t="s">
        <v>16</v>
      </c>
      <c r="CV11" s="25" t="s">
        <v>17</v>
      </c>
      <c r="CW11" s="25" t="s">
        <v>45</v>
      </c>
      <c r="CX11" s="25" t="s">
        <v>11</v>
      </c>
      <c r="CY11" s="25" t="s">
        <v>12</v>
      </c>
      <c r="CZ11" s="26" t="s">
        <v>13</v>
      </c>
      <c r="DA11" s="27" t="s">
        <v>14</v>
      </c>
      <c r="DB11" s="23" t="s">
        <v>9</v>
      </c>
      <c r="DC11" s="24" t="s">
        <v>10</v>
      </c>
      <c r="DD11" s="25" t="s">
        <v>16</v>
      </c>
      <c r="DE11" s="25" t="s">
        <v>17</v>
      </c>
      <c r="DF11" s="25" t="s">
        <v>45</v>
      </c>
      <c r="DG11" s="25" t="s">
        <v>11</v>
      </c>
      <c r="DH11" s="25" t="s">
        <v>12</v>
      </c>
      <c r="DI11" s="26" t="s">
        <v>13</v>
      </c>
      <c r="DJ11" s="27" t="s">
        <v>14</v>
      </c>
      <c r="DK11" s="100"/>
      <c r="DL11" s="23" t="s">
        <v>9</v>
      </c>
      <c r="DM11" s="24" t="s">
        <v>10</v>
      </c>
      <c r="DN11" s="25" t="s">
        <v>16</v>
      </c>
      <c r="DO11" s="25" t="s">
        <v>17</v>
      </c>
      <c r="DP11" s="25" t="s">
        <v>45</v>
      </c>
      <c r="DQ11" s="25" t="s">
        <v>11</v>
      </c>
      <c r="DR11" s="25" t="s">
        <v>12</v>
      </c>
      <c r="DS11" s="26" t="s">
        <v>13</v>
      </c>
      <c r="DT11" s="27" t="s">
        <v>14</v>
      </c>
      <c r="DU11" s="23" t="s">
        <v>9</v>
      </c>
      <c r="DV11" s="24" t="s">
        <v>10</v>
      </c>
      <c r="DW11" s="25" t="s">
        <v>16</v>
      </c>
      <c r="DX11" s="25" t="s">
        <v>17</v>
      </c>
      <c r="DY11" s="25" t="s">
        <v>45</v>
      </c>
      <c r="DZ11" s="25" t="s">
        <v>11</v>
      </c>
      <c r="EA11" s="25" t="s">
        <v>12</v>
      </c>
      <c r="EB11" s="26" t="s">
        <v>13</v>
      </c>
      <c r="EC11" s="27" t="s">
        <v>14</v>
      </c>
      <c r="ED11" s="100"/>
      <c r="EE11" s="23" t="s">
        <v>9</v>
      </c>
      <c r="EF11" s="24" t="s">
        <v>10</v>
      </c>
      <c r="EG11" s="25" t="s">
        <v>16</v>
      </c>
      <c r="EH11" s="25" t="s">
        <v>17</v>
      </c>
      <c r="EI11" s="25" t="s">
        <v>45</v>
      </c>
      <c r="EJ11" s="25" t="s">
        <v>11</v>
      </c>
      <c r="EK11" s="25" t="s">
        <v>12</v>
      </c>
      <c r="EL11" s="26" t="s">
        <v>13</v>
      </c>
      <c r="EM11" s="27" t="s">
        <v>14</v>
      </c>
      <c r="EN11" s="23" t="s">
        <v>9</v>
      </c>
      <c r="EO11" s="24" t="s">
        <v>10</v>
      </c>
      <c r="EP11" s="25" t="s">
        <v>16</v>
      </c>
      <c r="EQ11" s="25" t="s">
        <v>17</v>
      </c>
      <c r="ER11" s="25" t="s">
        <v>45</v>
      </c>
      <c r="ES11" s="25" t="s">
        <v>11</v>
      </c>
      <c r="ET11" s="25" t="s">
        <v>12</v>
      </c>
      <c r="EU11" s="26" t="s">
        <v>13</v>
      </c>
      <c r="EV11" s="27" t="s">
        <v>14</v>
      </c>
      <c r="EW11" s="100"/>
      <c r="EX11" s="23" t="s">
        <v>9</v>
      </c>
      <c r="EY11" s="24" t="s">
        <v>10</v>
      </c>
      <c r="EZ11" s="25" t="s">
        <v>16</v>
      </c>
      <c r="FA11" s="25" t="s">
        <v>17</v>
      </c>
      <c r="FB11" s="25" t="s">
        <v>45</v>
      </c>
      <c r="FC11" s="25" t="s">
        <v>11</v>
      </c>
      <c r="FD11" s="25" t="s">
        <v>12</v>
      </c>
      <c r="FE11" s="26" t="s">
        <v>13</v>
      </c>
      <c r="FF11" s="27" t="s">
        <v>14</v>
      </c>
      <c r="FG11" s="23" t="s">
        <v>9</v>
      </c>
      <c r="FH11" s="24" t="s">
        <v>10</v>
      </c>
      <c r="FI11" s="25" t="s">
        <v>16</v>
      </c>
      <c r="FJ11" s="25" t="s">
        <v>17</v>
      </c>
      <c r="FK11" s="25" t="s">
        <v>45</v>
      </c>
      <c r="FL11" s="25" t="s">
        <v>11</v>
      </c>
      <c r="FM11" s="25" t="s">
        <v>12</v>
      </c>
      <c r="FN11" s="26" t="s">
        <v>13</v>
      </c>
      <c r="FO11" s="27" t="s">
        <v>14</v>
      </c>
      <c r="FP11" s="100"/>
      <c r="FQ11" s="23" t="s">
        <v>9</v>
      </c>
      <c r="FR11" s="24" t="s">
        <v>10</v>
      </c>
      <c r="FS11" s="25" t="s">
        <v>16</v>
      </c>
      <c r="FT11" s="25" t="s">
        <v>17</v>
      </c>
      <c r="FU11" s="25" t="s">
        <v>45</v>
      </c>
      <c r="FV11" s="25" t="s">
        <v>11</v>
      </c>
      <c r="FW11" s="25" t="s">
        <v>12</v>
      </c>
      <c r="FX11" s="26" t="s">
        <v>13</v>
      </c>
      <c r="FY11" s="27" t="s">
        <v>14</v>
      </c>
      <c r="FZ11" s="23" t="s">
        <v>9</v>
      </c>
      <c r="GA11" s="24" t="s">
        <v>10</v>
      </c>
      <c r="GB11" s="25" t="s">
        <v>16</v>
      </c>
      <c r="GC11" s="25" t="s">
        <v>17</v>
      </c>
      <c r="GD11" s="25" t="s">
        <v>45</v>
      </c>
      <c r="GE11" s="25" t="s">
        <v>11</v>
      </c>
      <c r="GF11" s="25" t="s">
        <v>12</v>
      </c>
      <c r="GG11" s="26" t="s">
        <v>13</v>
      </c>
      <c r="GH11" s="27" t="s">
        <v>14</v>
      </c>
      <c r="GI11" s="100"/>
      <c r="GJ11" s="23" t="s">
        <v>9</v>
      </c>
      <c r="GK11" s="24" t="s">
        <v>10</v>
      </c>
      <c r="GL11" s="25" t="s">
        <v>16</v>
      </c>
      <c r="GM11" s="25" t="s">
        <v>17</v>
      </c>
      <c r="GN11" s="25" t="s">
        <v>45</v>
      </c>
      <c r="GO11" s="25" t="s">
        <v>11</v>
      </c>
      <c r="GP11" s="25" t="s">
        <v>12</v>
      </c>
      <c r="GQ11" s="26" t="s">
        <v>13</v>
      </c>
      <c r="GR11" s="27" t="s">
        <v>14</v>
      </c>
      <c r="GS11" s="23" t="s">
        <v>9</v>
      </c>
      <c r="GT11" s="24" t="s">
        <v>10</v>
      </c>
      <c r="GU11" s="25" t="s">
        <v>16</v>
      </c>
      <c r="GV11" s="25" t="s">
        <v>17</v>
      </c>
      <c r="GW11" s="25" t="s">
        <v>45</v>
      </c>
      <c r="GX11" s="25" t="s">
        <v>11</v>
      </c>
      <c r="GY11" s="25" t="s">
        <v>12</v>
      </c>
      <c r="GZ11" s="26" t="s">
        <v>13</v>
      </c>
      <c r="HA11" s="27" t="s">
        <v>14</v>
      </c>
      <c r="HB11" s="100"/>
      <c r="HC11" s="23" t="s">
        <v>9</v>
      </c>
      <c r="HD11" s="24" t="s">
        <v>10</v>
      </c>
      <c r="HE11" s="25" t="s">
        <v>16</v>
      </c>
      <c r="HF11" s="25" t="s">
        <v>17</v>
      </c>
      <c r="HG11" s="25" t="s">
        <v>45</v>
      </c>
      <c r="HH11" s="25" t="s">
        <v>11</v>
      </c>
      <c r="HI11" s="25" t="s">
        <v>12</v>
      </c>
      <c r="HJ11" s="26" t="s">
        <v>13</v>
      </c>
      <c r="HK11" s="27" t="s">
        <v>14</v>
      </c>
      <c r="HL11" s="23" t="s">
        <v>9</v>
      </c>
      <c r="HM11" s="24" t="s">
        <v>10</v>
      </c>
      <c r="HN11" s="25" t="s">
        <v>16</v>
      </c>
      <c r="HO11" s="25" t="s">
        <v>17</v>
      </c>
      <c r="HP11" s="25" t="s">
        <v>45</v>
      </c>
      <c r="HQ11" s="25" t="s">
        <v>11</v>
      </c>
      <c r="HR11" s="25" t="s">
        <v>12</v>
      </c>
      <c r="HS11" s="26" t="s">
        <v>13</v>
      </c>
      <c r="HT11" s="27" t="s">
        <v>14</v>
      </c>
      <c r="HU11" s="100"/>
      <c r="HV11" s="23" t="s">
        <v>9</v>
      </c>
      <c r="HW11" s="24" t="s">
        <v>10</v>
      </c>
      <c r="HX11" s="25" t="s">
        <v>16</v>
      </c>
      <c r="HY11" s="25" t="s">
        <v>17</v>
      </c>
      <c r="HZ11" s="25" t="s">
        <v>45</v>
      </c>
      <c r="IA11" s="25" t="s">
        <v>11</v>
      </c>
      <c r="IB11" s="25" t="s">
        <v>12</v>
      </c>
      <c r="IC11" s="26" t="s">
        <v>13</v>
      </c>
      <c r="ID11" s="27" t="s">
        <v>14</v>
      </c>
      <c r="IF11" s="96" t="s">
        <v>34</v>
      </c>
      <c r="IG11" s="97"/>
      <c r="IH11" s="39" t="s">
        <v>35</v>
      </c>
    </row>
    <row r="12" spans="1:249">
      <c r="A12" s="88">
        <v>0.45833333333333331</v>
      </c>
      <c r="B12" s="89"/>
      <c r="C12" s="90"/>
      <c r="D12" s="90"/>
      <c r="E12" s="90"/>
      <c r="F12" s="90"/>
      <c r="G12" s="91"/>
      <c r="H12" s="91"/>
      <c r="I12" s="44">
        <f t="shared" ref="I12:I20" si="23">SUM(B12:H12)</f>
        <v>0</v>
      </c>
      <c r="J12" s="92">
        <f>$B$9*B12+$C$9*C12+$D$9*D12+$E$9*E12+$F$9*F12+$G$9*G12+$H$9*H12</f>
        <v>0</v>
      </c>
      <c r="K12" s="89"/>
      <c r="L12" s="90"/>
      <c r="M12" s="90"/>
      <c r="N12" s="90"/>
      <c r="O12" s="90"/>
      <c r="P12" s="91"/>
      <c r="Q12" s="91"/>
      <c r="R12" s="44">
        <f t="shared" ref="R12:R21" si="24">SUM(K12:Q12)</f>
        <v>0</v>
      </c>
      <c r="S12" s="92">
        <f>$B$9*K12+$C$9*L12+$D$9*M12+$E$9*N12+$F$9*O12+$G$9*P12+$H$9*Q12</f>
        <v>0</v>
      </c>
      <c r="T12" s="88">
        <v>0.45833333333333331</v>
      </c>
      <c r="U12" s="89">
        <v>6</v>
      </c>
      <c r="V12" s="90">
        <v>1</v>
      </c>
      <c r="W12" s="90"/>
      <c r="X12" s="90"/>
      <c r="Y12" s="90"/>
      <c r="Z12" s="91"/>
      <c r="AA12" s="91">
        <v>1</v>
      </c>
      <c r="AB12" s="44">
        <f t="shared" ref="AB12:AB21" si="25">SUM(U12:AA12)</f>
        <v>8</v>
      </c>
      <c r="AC12" s="92">
        <f>$B$9*U12+$C$9*V12+$D$9*W12+$E$9*X12+$F$9*Y12+$G$9*Z12+$H$9*AA12</f>
        <v>7.2</v>
      </c>
      <c r="AD12" s="89"/>
      <c r="AE12" s="90"/>
      <c r="AF12" s="90"/>
      <c r="AG12" s="90"/>
      <c r="AH12" s="90"/>
      <c r="AI12" s="91"/>
      <c r="AJ12" s="91"/>
      <c r="AK12" s="44">
        <f t="shared" ref="AK12:AK21" si="26">SUM(AD12:AJ12)</f>
        <v>0</v>
      </c>
      <c r="AL12" s="92">
        <f>$B$9*AD12+$C$9*AE12+$D$9*AF12+$E$9*AG12+$F$9*AH12+$G$9*AI12+$H$9*AJ12</f>
        <v>0</v>
      </c>
      <c r="AM12" s="88">
        <v>0.45833333333333331</v>
      </c>
      <c r="AN12" s="89">
        <v>1</v>
      </c>
      <c r="AO12" s="90"/>
      <c r="AP12" s="90"/>
      <c r="AQ12" s="90"/>
      <c r="AR12" s="90"/>
      <c r="AS12" s="91"/>
      <c r="AT12" s="91"/>
      <c r="AU12" s="44">
        <f t="shared" ref="AU12:AU21" si="27">SUM(AN12:AT12)</f>
        <v>1</v>
      </c>
      <c r="AV12" s="92">
        <f>$B$9*AN12+$C$9*AO12+$D$9*AP12+$E$9*AQ12+$F$9*AR12+$G$9*AS12+$H$9*AT12</f>
        <v>1</v>
      </c>
      <c r="AW12" s="89"/>
      <c r="AX12" s="90"/>
      <c r="AY12" s="90"/>
      <c r="AZ12" s="90"/>
      <c r="BA12" s="90"/>
      <c r="BB12" s="91"/>
      <c r="BC12" s="91"/>
      <c r="BD12" s="44">
        <f t="shared" ref="BD12:BD21" si="28">SUM(AW12:BC12)</f>
        <v>0</v>
      </c>
      <c r="BE12" s="92">
        <f>$B$9*AW12+$C$9*AX12+$D$9*AY12+$E$9*AZ12+$F$9*BA12+$G$9*BB12+$H$9*BC12</f>
        <v>0</v>
      </c>
      <c r="BF12" s="88">
        <v>0.45833333333333331</v>
      </c>
      <c r="BG12" s="89">
        <v>2</v>
      </c>
      <c r="BH12" s="90">
        <v>1</v>
      </c>
      <c r="BI12" s="90"/>
      <c r="BJ12" s="90"/>
      <c r="BK12" s="90"/>
      <c r="BL12" s="91"/>
      <c r="BM12" s="91"/>
      <c r="BN12" s="44">
        <f t="shared" ref="BN12:BN21" si="29">SUM(BG12:BM12)</f>
        <v>3</v>
      </c>
      <c r="BO12" s="92">
        <f>$B$9*BG12+$C$9*BH12+$D$9*BI12+$E$9*BJ12+$F$9*BK12+$G$9*BL12+$H$9*BM12</f>
        <v>3</v>
      </c>
      <c r="BP12" s="89"/>
      <c r="BQ12" s="90"/>
      <c r="BR12" s="90"/>
      <c r="BS12" s="90"/>
      <c r="BT12" s="90"/>
      <c r="BU12" s="91"/>
      <c r="BV12" s="91"/>
      <c r="BW12" s="44">
        <f t="shared" ref="BW12:BW21" si="30">SUM(BP12:BV12)</f>
        <v>0</v>
      </c>
      <c r="BX12" s="92">
        <f>$B$9*BP12+$C$9*BQ12+$D$9*BR12+$E$9*BS12+$F$9*BT12+$G$9*BU12+$H$9*BV12</f>
        <v>0</v>
      </c>
      <c r="BY12" s="88">
        <v>0.45833333333333331</v>
      </c>
      <c r="BZ12" s="89">
        <v>8</v>
      </c>
      <c r="CA12" s="90"/>
      <c r="CB12" s="90"/>
      <c r="CC12" s="90"/>
      <c r="CD12" s="90"/>
      <c r="CE12" s="91"/>
      <c r="CF12" s="91"/>
      <c r="CG12" s="44">
        <f t="shared" ref="CG12:CG21" si="31">SUM(BZ12:CF12)</f>
        <v>8</v>
      </c>
      <c r="CH12" s="92">
        <f>$B$9*BZ12+$C$9*CA12+$D$9*CB12+$E$9*CC12+$F$9*CD12+$G$9*CE12+$H$9*CF12</f>
        <v>8</v>
      </c>
      <c r="CI12" s="89">
        <v>3</v>
      </c>
      <c r="CJ12" s="90"/>
      <c r="CK12" s="90"/>
      <c r="CL12" s="90"/>
      <c r="CM12" s="90"/>
      <c r="CN12" s="91"/>
      <c r="CO12" s="91"/>
      <c r="CP12" s="44">
        <f t="shared" ref="CP12:CP21" si="32">SUM(CI12:CO12)</f>
        <v>3</v>
      </c>
      <c r="CQ12" s="92">
        <f>$B$9*CI12+$C$9*CJ12+$D$9*CK12+$E$9*CL12+$F$9*CM12+$G$9*CN12+$H$9*CO12</f>
        <v>3</v>
      </c>
      <c r="CR12" s="88">
        <v>0.45833333333333331</v>
      </c>
      <c r="CS12" s="89"/>
      <c r="CT12" s="90"/>
      <c r="CU12" s="90"/>
      <c r="CV12" s="90"/>
      <c r="CW12" s="90"/>
      <c r="CX12" s="91"/>
      <c r="CY12" s="91"/>
      <c r="CZ12" s="44">
        <f t="shared" ref="CZ12:CZ21" si="33">SUM(CS12:CY12)</f>
        <v>0</v>
      </c>
      <c r="DA12" s="92">
        <f>$B$9*CS12+$C$9*CT12+$D$9*CU12+$E$9*CV12+$F$9*CW12+$G$9*CX12+$H$9*CY12</f>
        <v>0</v>
      </c>
      <c r="DB12" s="89"/>
      <c r="DC12" s="90"/>
      <c r="DD12" s="90"/>
      <c r="DE12" s="90"/>
      <c r="DF12" s="90"/>
      <c r="DG12" s="91"/>
      <c r="DH12" s="91"/>
      <c r="DI12" s="44">
        <f t="shared" ref="DI12:DI21" si="34">SUM(DB12:DH12)</f>
        <v>0</v>
      </c>
      <c r="DJ12" s="92">
        <f>$B$9*DB12+$C$9*DC12+$D$9*DD12+$E$9*DE12+$F$9*DF12+$G$9*DG12+$H$9*DH12</f>
        <v>0</v>
      </c>
      <c r="DK12" s="88">
        <v>0.45833333333333331</v>
      </c>
      <c r="DL12" s="89"/>
      <c r="DM12" s="90"/>
      <c r="DN12" s="90"/>
      <c r="DO12" s="90"/>
      <c r="DP12" s="90"/>
      <c r="DQ12" s="91"/>
      <c r="DR12" s="91"/>
      <c r="DS12" s="44">
        <f t="shared" ref="DS12:DS21" si="35">SUM(DL12:DR12)</f>
        <v>0</v>
      </c>
      <c r="DT12" s="92">
        <f>$B$9*DL12+$C$9*DM12+$D$9*DN12+$E$9*DO12+$F$9*DP12+$G$9*DQ12+$H$9*DR12</f>
        <v>0</v>
      </c>
      <c r="DU12" s="89"/>
      <c r="DV12" s="90"/>
      <c r="DW12" s="90"/>
      <c r="DX12" s="90"/>
      <c r="DY12" s="90"/>
      <c r="DZ12" s="91"/>
      <c r="EA12" s="91"/>
      <c r="EB12" s="44">
        <f t="shared" ref="EB12:EB21" si="36">SUM(DU12:EA12)</f>
        <v>0</v>
      </c>
      <c r="EC12" s="92">
        <f>$B$9*DU12+$C$9*DV12+$D$9*DW12+$E$9*DX12+$F$9*DY12+$G$9*DZ12+$H$9*EA12</f>
        <v>0</v>
      </c>
      <c r="ED12" s="88">
        <v>0.45833333333333331</v>
      </c>
      <c r="EE12" s="89"/>
      <c r="EF12" s="90"/>
      <c r="EG12" s="90"/>
      <c r="EH12" s="90"/>
      <c r="EI12" s="90"/>
      <c r="EJ12" s="91"/>
      <c r="EK12" s="91"/>
      <c r="EL12" s="44">
        <f t="shared" ref="EL12:EL21" si="37">SUM(EE12:EK12)</f>
        <v>0</v>
      </c>
      <c r="EM12" s="92">
        <f>$B$9*EE12+$C$9*EF12+$D$9*EG12+$E$9*EH12+$F$9*EI12+$G$9*EJ12+$H$9*EK12</f>
        <v>0</v>
      </c>
      <c r="EN12" s="89"/>
      <c r="EO12" s="90"/>
      <c r="EP12" s="90"/>
      <c r="EQ12" s="90"/>
      <c r="ER12" s="90"/>
      <c r="ES12" s="91"/>
      <c r="ET12" s="91"/>
      <c r="EU12" s="44">
        <f t="shared" ref="EU12:EU21" si="38">SUM(EN12:ET12)</f>
        <v>0</v>
      </c>
      <c r="EV12" s="92">
        <f>$B$9*EN12+$C$9*EO12+$D$9*EP12+$E$9*EQ12+$F$9*ER12+$G$9*ES12+$H$9*ET12</f>
        <v>0</v>
      </c>
      <c r="EW12" s="88">
        <v>0.45833333333333331</v>
      </c>
      <c r="EX12" s="89">
        <f t="shared" ref="EX12:EX15" si="39">B12+K12+U12+AD12</f>
        <v>6</v>
      </c>
      <c r="EY12" s="90">
        <f t="shared" ref="EY12:EY15" si="40">C12+L12+V12+AE12</f>
        <v>1</v>
      </c>
      <c r="EZ12" s="90">
        <f t="shared" ref="EZ12:EZ15" si="41">D12+M12+W12+AF12</f>
        <v>0</v>
      </c>
      <c r="FA12" s="90">
        <f t="shared" ref="FA12:FA15" si="42">E12+N12+X12+AG12</f>
        <v>0</v>
      </c>
      <c r="FB12" s="90">
        <f t="shared" ref="FB12:FB15" si="43">F12+O12+Y12+AH12</f>
        <v>0</v>
      </c>
      <c r="FC12" s="91">
        <f t="shared" ref="FC12:FC15" si="44">G12+P12+Z12+AI12</f>
        <v>0</v>
      </c>
      <c r="FD12" s="91">
        <f t="shared" ref="FD12:FD15" si="45">H12+Q12+AA12+AJ12</f>
        <v>1</v>
      </c>
      <c r="FE12" s="44">
        <f t="shared" ref="FE12:FE21" si="46">SUM(EX12:FD12)</f>
        <v>8</v>
      </c>
      <c r="FF12" s="92">
        <f>$B$9*EX12+$C$9*EY12+$D$9*EZ12+$E$9*FA12+$F$9*FB12+$G$9*FC12+$H$9*FD12</f>
        <v>7.2</v>
      </c>
      <c r="FG12" s="89">
        <f t="shared" ref="FG12:FG15" si="47">B12+AN12+BZ12+DL12</f>
        <v>9</v>
      </c>
      <c r="FH12" s="90">
        <f t="shared" ref="FH12:FH15" si="48">C12+AO12+CA12+DM12</f>
        <v>0</v>
      </c>
      <c r="FI12" s="90">
        <f t="shared" ref="FI12:FI15" si="49">D12+AP12+CB12+DN12</f>
        <v>0</v>
      </c>
      <c r="FJ12" s="90">
        <f t="shared" ref="FJ12:FJ15" si="50">E12+AQ12+CC12+DO12</f>
        <v>0</v>
      </c>
      <c r="FK12" s="90">
        <f t="shared" ref="FK12:FK15" si="51">F12+AR12+CD12+DP12</f>
        <v>0</v>
      </c>
      <c r="FL12" s="91">
        <f t="shared" ref="FL12:FL15" si="52">G12+AS12+CE12+DQ12</f>
        <v>0</v>
      </c>
      <c r="FM12" s="91">
        <f t="shared" ref="FM12:FM15" si="53">H12+AT12+CF12+DR12</f>
        <v>0</v>
      </c>
      <c r="FN12" s="44">
        <f t="shared" ref="FN12:FN21" si="54">SUM(FG12:FM12)</f>
        <v>9</v>
      </c>
      <c r="FO12" s="92">
        <f>$B$9*FG12+$C$9*FH12+$D$9*FI12+$E$9*FJ12+$F$9*FK12+$G$9*FL12+$H$9*FM12</f>
        <v>9</v>
      </c>
      <c r="FP12" s="88">
        <v>0.45833333333333331</v>
      </c>
      <c r="FQ12" s="89">
        <f t="shared" ref="FQ12:FQ15" si="55">AN12+AW12+BG12+BP12</f>
        <v>3</v>
      </c>
      <c r="FR12" s="90">
        <f t="shared" ref="FR12:FR15" si="56">AO12+AX12+BH12+BQ12</f>
        <v>1</v>
      </c>
      <c r="FS12" s="90">
        <f t="shared" ref="FS12:FS15" si="57">AP12+AY12+BI12+BR12</f>
        <v>0</v>
      </c>
      <c r="FT12" s="90">
        <f t="shared" ref="FT12:FT15" si="58">AQ12+AZ12+BJ12+BS12</f>
        <v>0</v>
      </c>
      <c r="FU12" s="90">
        <f t="shared" ref="FU12:FU15" si="59">AR12+BA12+BK12+BT12</f>
        <v>0</v>
      </c>
      <c r="FV12" s="91">
        <f t="shared" ref="FV12:FV15" si="60">AS12+BB12+BL12+BU12</f>
        <v>0</v>
      </c>
      <c r="FW12" s="91">
        <f t="shared" ref="FW12:FW15" si="61">AT12+BC12+BM12+BV12</f>
        <v>0</v>
      </c>
      <c r="FX12" s="44">
        <f t="shared" ref="FX12:FX21" si="62">SUM(FQ12:FW12)</f>
        <v>4</v>
      </c>
      <c r="FY12" s="92">
        <f>$B$9*FQ12+$C$9*FR12+$D$9*FS12+$E$9*FT12+$F$9*FU12+$G$9*FV12+$H$9*FW12</f>
        <v>4</v>
      </c>
      <c r="FZ12" s="89">
        <f t="shared" ref="FZ12:FZ15" si="63">K12+AW12+CI12+DU12</f>
        <v>3</v>
      </c>
      <c r="GA12" s="90">
        <f t="shared" ref="GA12:GA15" si="64">L12+AX12+CJ12+DV12</f>
        <v>0</v>
      </c>
      <c r="GB12" s="90">
        <f t="shared" ref="GB12:GB15" si="65">M12+AY12+CK12+DW12</f>
        <v>0</v>
      </c>
      <c r="GC12" s="90">
        <f t="shared" ref="GC12:GC15" si="66">N12+AZ12+CL12+DX12</f>
        <v>0</v>
      </c>
      <c r="GD12" s="90">
        <f t="shared" ref="GD12:GD15" si="67">O12+BA12+CM12+DY12</f>
        <v>0</v>
      </c>
      <c r="GE12" s="91">
        <f t="shared" ref="GE12:GE15" si="68">P12+BB12+CN12+DZ12</f>
        <v>0</v>
      </c>
      <c r="GF12" s="91">
        <f t="shared" ref="GF12:GF15" si="69">Q12+BC12+CO12+EA12</f>
        <v>0</v>
      </c>
      <c r="GG12" s="44">
        <f t="shared" ref="GG12:GG21" si="70">SUM(FZ12:GF12)</f>
        <v>3</v>
      </c>
      <c r="GH12" s="92">
        <f>$B$9*FZ12+$C$9*GA12+$D$9*GB12+$E$9*GC12+$F$9*GD12+$G$9*GE12+$H$9*GF12</f>
        <v>3</v>
      </c>
      <c r="GI12" s="88">
        <v>0.45833333333333331</v>
      </c>
      <c r="GJ12" s="89">
        <f t="shared" ref="GJ12:GJ15" si="71">BZ12+CI12+CS12+DB12</f>
        <v>11</v>
      </c>
      <c r="GK12" s="90">
        <f t="shared" ref="GK12:GK15" si="72">CA12+CJ12+CT12+DC12</f>
        <v>0</v>
      </c>
      <c r="GL12" s="90">
        <f t="shared" ref="GL12:GL15" si="73">CB12+CK12+CU12+DD12</f>
        <v>0</v>
      </c>
      <c r="GM12" s="90">
        <f t="shared" ref="GM12:GM15" si="74">CC12+CL12+CV12+DE12</f>
        <v>0</v>
      </c>
      <c r="GN12" s="90">
        <f t="shared" ref="GN12:GN15" si="75">CD12+CM12+CW12+DF12</f>
        <v>0</v>
      </c>
      <c r="GO12" s="91">
        <f t="shared" ref="GO12:GO15" si="76">CE12+CN12+CX12+DG12</f>
        <v>0</v>
      </c>
      <c r="GP12" s="91">
        <f t="shared" ref="GP12:GP15" si="77">CF12+CO12+CY12+DH12</f>
        <v>0</v>
      </c>
      <c r="GQ12" s="44">
        <f t="shared" ref="GQ12:GQ21" si="78">SUM(GJ12:GP12)</f>
        <v>11</v>
      </c>
      <c r="GR12" s="92">
        <f>$B$9*GJ12+$C$9*GK12+$D$9*GL12+$E$9*GM12+$F$9*GN12+$G$9*GO12+$H$9*GP12</f>
        <v>11</v>
      </c>
      <c r="GS12" s="89">
        <f t="shared" ref="GS12:GS15" si="79">U12+BG12+CS12+EE12</f>
        <v>8</v>
      </c>
      <c r="GT12" s="90">
        <f t="shared" ref="GT12:GT15" si="80">V12+BH12+CT12+EF12</f>
        <v>2</v>
      </c>
      <c r="GU12" s="90">
        <f t="shared" ref="GU12:GU15" si="81">W12+BI12+CU12+EG12</f>
        <v>0</v>
      </c>
      <c r="GV12" s="90">
        <f t="shared" ref="GV12:GV15" si="82">X12+BJ12+CV12+EH12</f>
        <v>0</v>
      </c>
      <c r="GW12" s="90">
        <f t="shared" ref="GW12:GW15" si="83">Y12+BK12+CW12+EI12</f>
        <v>0</v>
      </c>
      <c r="GX12" s="91">
        <f t="shared" ref="GX12:GX15" si="84">Z12+BL12+CX12+EJ12</f>
        <v>0</v>
      </c>
      <c r="GY12" s="91">
        <f t="shared" ref="GY12:GY15" si="85">AA12+BM12+CY12+EK12</f>
        <v>1</v>
      </c>
      <c r="GZ12" s="44">
        <f t="shared" ref="GZ12:GZ21" si="86">SUM(GS12:GY12)</f>
        <v>11</v>
      </c>
      <c r="HA12" s="92">
        <f>$B$9*GS12+$C$9*GT12+$D$9*GU12+$E$9*GV12+$F$9*GW12+$G$9*GX12+$H$9*GY12</f>
        <v>10.199999999999999</v>
      </c>
      <c r="HB12" s="88">
        <v>0.45833333333333331</v>
      </c>
      <c r="HC12" s="89">
        <f t="shared" ref="HC12:HC15" si="87">DL12+DU12+EE12+EN12</f>
        <v>0</v>
      </c>
      <c r="HD12" s="90">
        <f t="shared" ref="HD12:HD15" si="88">DM12+DV12+EF12+EO12</f>
        <v>0</v>
      </c>
      <c r="HE12" s="90">
        <f t="shared" ref="HE12:HE15" si="89">DN12+DW12+EG12+EP12</f>
        <v>0</v>
      </c>
      <c r="HF12" s="90">
        <f t="shared" ref="HF12:HF15" si="90">DO12+DX12+EH12+EQ12</f>
        <v>0</v>
      </c>
      <c r="HG12" s="90">
        <f t="shared" ref="HG12:HG15" si="91">DP12+DY12+EI12+ER12</f>
        <v>0</v>
      </c>
      <c r="HH12" s="91">
        <f t="shared" ref="HH12:HH15" si="92">DQ12+DZ12+EJ12+ES12</f>
        <v>0</v>
      </c>
      <c r="HI12" s="91">
        <f t="shared" ref="HI12:HI15" si="93">DR12+EA12+EK12+ET12</f>
        <v>0</v>
      </c>
      <c r="HJ12" s="44">
        <f t="shared" ref="HJ12:HJ21" si="94">SUM(HC12:HI12)</f>
        <v>0</v>
      </c>
      <c r="HK12" s="92">
        <f>$B$9*HC12+$C$9*HD12+$D$9*HE12+$E$9*HF12+$F$9*HG12+$G$9*HH12+$H$9*HI12</f>
        <v>0</v>
      </c>
      <c r="HL12" s="89">
        <f t="shared" ref="HL12:HL15" si="95">AD12+BP12+DB12+EN12</f>
        <v>0</v>
      </c>
      <c r="HM12" s="90">
        <f t="shared" ref="HM12:HM15" si="96">AE12+BQ12+DC12+EO12</f>
        <v>0</v>
      </c>
      <c r="HN12" s="90">
        <f t="shared" ref="HN12:HN15" si="97">AF12+BR12+DD12+EP12</f>
        <v>0</v>
      </c>
      <c r="HO12" s="90">
        <f t="shared" ref="HO12:HO15" si="98">AG12+BS12+DE12+EQ12</f>
        <v>0</v>
      </c>
      <c r="HP12" s="90">
        <f t="shared" ref="HP12:HP15" si="99">AH12+BT12+DF12+ER12</f>
        <v>0</v>
      </c>
      <c r="HQ12" s="91">
        <f t="shared" ref="HQ12:HQ15" si="100">AI12+BU12+DG12+ES12</f>
        <v>0</v>
      </c>
      <c r="HR12" s="91">
        <f t="shared" ref="HR12:HR15" si="101">AJ12+BV12+DH12+ET12</f>
        <v>0</v>
      </c>
      <c r="HS12" s="44">
        <f t="shared" ref="HS12:HS21" si="102">SUM(HL12:HR12)</f>
        <v>0</v>
      </c>
      <c r="HT12" s="92">
        <f>$B$9*HL12+$C$9*HM12+$D$9*HN12+$E$9*HO12+$F$9*HP12+$G$9*HQ12+$H$9*HR12</f>
        <v>0</v>
      </c>
      <c r="HU12" s="88">
        <v>0.45833333333333331</v>
      </c>
      <c r="HV12" s="89">
        <f t="shared" ref="HV12:HV15" si="103">EX12+FQ12+GJ12+HC12</f>
        <v>20</v>
      </c>
      <c r="HW12" s="90">
        <f t="shared" ref="HW12:HW15" si="104">EY12+FR12+GK12+HD12</f>
        <v>2</v>
      </c>
      <c r="HX12" s="90">
        <f t="shared" ref="HX12:HX15" si="105">EZ12+FS12+GL12+HE12</f>
        <v>0</v>
      </c>
      <c r="HY12" s="90">
        <f t="shared" ref="HY12:HY15" si="106">FA12+FT12+GM12+HF12</f>
        <v>0</v>
      </c>
      <c r="HZ12" s="90">
        <f t="shared" ref="HZ12:HZ15" si="107">FB12+FU12+GN12+HG12</f>
        <v>0</v>
      </c>
      <c r="IA12" s="91">
        <f t="shared" ref="IA12:IA15" si="108">FC12+FV12+GO12+HH12</f>
        <v>0</v>
      </c>
      <c r="IB12" s="91">
        <f t="shared" ref="IB12:IB15" si="109">FD12+FW12+GP12+HI12</f>
        <v>1</v>
      </c>
      <c r="IC12" s="44">
        <f t="shared" ref="IC12:IC21" si="110">SUM(HV12:IB12)</f>
        <v>23</v>
      </c>
      <c r="ID12" s="92">
        <f>$B$9*HV12+$C$9*HW12+$D$9*HX12+$E$9*HY12+$F$9*HZ12+$G$9*IA12+$H$9*IB12</f>
        <v>22.2</v>
      </c>
      <c r="IF12" s="46">
        <f>+HU12</f>
        <v>0.45833333333333331</v>
      </c>
      <c r="IG12" s="47">
        <f>+HU17</f>
        <v>0.5</v>
      </c>
      <c r="IH12" s="48">
        <f>+SUM(IC12:IC15)</f>
        <v>102</v>
      </c>
    </row>
    <row r="13" spans="1:249">
      <c r="A13" s="32">
        <f>A12+TIME(0,15,0)</f>
        <v>0.46875</v>
      </c>
      <c r="B13" s="33"/>
      <c r="C13" s="34"/>
      <c r="D13" s="34"/>
      <c r="E13" s="34"/>
      <c r="F13" s="34"/>
      <c r="G13" s="42"/>
      <c r="H13" s="42"/>
      <c r="I13" s="31">
        <f t="shared" si="23"/>
        <v>0</v>
      </c>
      <c r="J13" s="76">
        <f t="shared" ref="J13:J27" si="111">$B$9*B13+$C$9*C13+$D$9*D13+$E$9*E13+$F$9*F13+$G$9*G13+$H$9*H13</f>
        <v>0</v>
      </c>
      <c r="K13" s="33">
        <v>1</v>
      </c>
      <c r="L13" s="34">
        <v>1</v>
      </c>
      <c r="M13" s="34"/>
      <c r="N13" s="34"/>
      <c r="O13" s="34"/>
      <c r="P13" s="42"/>
      <c r="Q13" s="42"/>
      <c r="R13" s="31">
        <f t="shared" si="24"/>
        <v>2</v>
      </c>
      <c r="S13" s="76">
        <f t="shared" ref="S13:S27" si="112">$B$9*K13+$C$9*L13+$D$9*M13+$E$9*N13+$F$9*O13+$G$9*P13+$H$9*Q13</f>
        <v>2</v>
      </c>
      <c r="T13" s="32">
        <f>T12+TIME(0,15,0)</f>
        <v>0.46875</v>
      </c>
      <c r="U13" s="33">
        <v>4</v>
      </c>
      <c r="V13" s="34"/>
      <c r="W13" s="34"/>
      <c r="X13" s="34"/>
      <c r="Y13" s="34"/>
      <c r="Z13" s="42"/>
      <c r="AA13" s="42"/>
      <c r="AB13" s="31">
        <f t="shared" si="25"/>
        <v>4</v>
      </c>
      <c r="AC13" s="76">
        <f t="shared" ref="AC13:AC27" si="113">$B$9*U13+$C$9*V13+$D$9*W13+$E$9*X13+$F$9*Y13+$G$9*Z13+$H$9*AA13</f>
        <v>4</v>
      </c>
      <c r="AD13" s="33"/>
      <c r="AE13" s="34"/>
      <c r="AF13" s="34"/>
      <c r="AG13" s="34"/>
      <c r="AH13" s="34"/>
      <c r="AI13" s="42"/>
      <c r="AJ13" s="42"/>
      <c r="AK13" s="31">
        <f t="shared" si="26"/>
        <v>0</v>
      </c>
      <c r="AL13" s="76">
        <f t="shared" ref="AL13:AL27" si="114">$B$9*AD13+$C$9*AE13+$D$9*AF13+$E$9*AG13+$F$9*AH13+$G$9*AI13+$H$9*AJ13</f>
        <v>0</v>
      </c>
      <c r="AM13" s="32">
        <f>AM12+TIME(0,15,0)</f>
        <v>0.46875</v>
      </c>
      <c r="AN13" s="33">
        <v>2</v>
      </c>
      <c r="AO13" s="34"/>
      <c r="AP13" s="34"/>
      <c r="AQ13" s="34"/>
      <c r="AR13" s="34"/>
      <c r="AS13" s="42"/>
      <c r="AT13" s="42"/>
      <c r="AU13" s="31">
        <f t="shared" si="27"/>
        <v>2</v>
      </c>
      <c r="AV13" s="76">
        <f t="shared" ref="AV13:AV27" si="115">$B$9*AN13+$C$9*AO13+$D$9*AP13+$E$9*AQ13+$F$9*AR13+$G$9*AS13+$H$9*AT13</f>
        <v>2</v>
      </c>
      <c r="AW13" s="33"/>
      <c r="AX13" s="34"/>
      <c r="AY13" s="34"/>
      <c r="AZ13" s="34"/>
      <c r="BA13" s="34"/>
      <c r="BB13" s="42"/>
      <c r="BC13" s="42"/>
      <c r="BD13" s="31">
        <f t="shared" si="28"/>
        <v>0</v>
      </c>
      <c r="BE13" s="76">
        <f t="shared" ref="BE13:BE27" si="116">$B$9*AW13+$C$9*AX13+$D$9*AY13+$E$9*AZ13+$F$9*BA13+$G$9*BB13+$H$9*BC13</f>
        <v>0</v>
      </c>
      <c r="BF13" s="32">
        <f>BF12+TIME(0,15,0)</f>
        <v>0.46875</v>
      </c>
      <c r="BG13" s="33">
        <v>5</v>
      </c>
      <c r="BH13" s="34"/>
      <c r="BI13" s="34"/>
      <c r="BJ13" s="34"/>
      <c r="BK13" s="34"/>
      <c r="BL13" s="42"/>
      <c r="BM13" s="42"/>
      <c r="BN13" s="31">
        <f t="shared" si="29"/>
        <v>5</v>
      </c>
      <c r="BO13" s="76">
        <f t="shared" ref="BO13:BO27" si="117">$B$9*BG13+$C$9*BH13+$D$9*BI13+$E$9*BJ13+$F$9*BK13+$G$9*BL13+$H$9*BM13</f>
        <v>5</v>
      </c>
      <c r="BP13" s="33"/>
      <c r="BQ13" s="34"/>
      <c r="BR13" s="34"/>
      <c r="BS13" s="34"/>
      <c r="BT13" s="34"/>
      <c r="BU13" s="42"/>
      <c r="BV13" s="42"/>
      <c r="BW13" s="31">
        <f t="shared" si="30"/>
        <v>0</v>
      </c>
      <c r="BX13" s="76">
        <f t="shared" ref="BX13:BX27" si="118">$B$9*BP13+$C$9*BQ13+$D$9*BR13+$E$9*BS13+$F$9*BT13+$G$9*BU13+$H$9*BV13</f>
        <v>0</v>
      </c>
      <c r="BY13" s="32">
        <f>BY12+TIME(0,15,0)</f>
        <v>0.46875</v>
      </c>
      <c r="BZ13" s="33">
        <v>6</v>
      </c>
      <c r="CA13" s="34"/>
      <c r="CB13" s="34"/>
      <c r="CC13" s="34"/>
      <c r="CD13" s="34"/>
      <c r="CE13" s="42"/>
      <c r="CF13" s="42"/>
      <c r="CG13" s="31">
        <f t="shared" si="31"/>
        <v>6</v>
      </c>
      <c r="CH13" s="76">
        <f t="shared" ref="CH13:CH27" si="119">$B$9*BZ13+$C$9*CA13+$D$9*CB13+$E$9*CC13+$F$9*CD13+$G$9*CE13+$H$9*CF13</f>
        <v>6</v>
      </c>
      <c r="CI13" s="33">
        <v>3</v>
      </c>
      <c r="CJ13" s="34">
        <v>1</v>
      </c>
      <c r="CK13" s="34"/>
      <c r="CL13" s="34"/>
      <c r="CM13" s="34"/>
      <c r="CN13" s="42"/>
      <c r="CO13" s="42"/>
      <c r="CP13" s="31">
        <f t="shared" si="32"/>
        <v>4</v>
      </c>
      <c r="CQ13" s="76">
        <f t="shared" ref="CQ13:CQ27" si="120">$B$9*CI13+$C$9*CJ13+$D$9*CK13+$E$9*CL13+$F$9*CM13+$G$9*CN13+$H$9*CO13</f>
        <v>4</v>
      </c>
      <c r="CR13" s="32">
        <f>CR12+TIME(0,15,0)</f>
        <v>0.46875</v>
      </c>
      <c r="CS13" s="33"/>
      <c r="CT13" s="34"/>
      <c r="CU13" s="34"/>
      <c r="CV13" s="34"/>
      <c r="CW13" s="34"/>
      <c r="CX13" s="42"/>
      <c r="CY13" s="42"/>
      <c r="CZ13" s="31">
        <f t="shared" si="33"/>
        <v>0</v>
      </c>
      <c r="DA13" s="76">
        <f t="shared" ref="DA13:DA27" si="121">$B$9*CS13+$C$9*CT13+$D$9*CU13+$E$9*CV13+$F$9*CW13+$G$9*CX13+$H$9*CY13</f>
        <v>0</v>
      </c>
      <c r="DB13" s="33"/>
      <c r="DC13" s="34"/>
      <c r="DD13" s="34"/>
      <c r="DE13" s="34"/>
      <c r="DF13" s="34"/>
      <c r="DG13" s="42"/>
      <c r="DH13" s="42"/>
      <c r="DI13" s="31">
        <f t="shared" si="34"/>
        <v>0</v>
      </c>
      <c r="DJ13" s="76">
        <f t="shared" ref="DJ13:DJ27" si="122">$B$9*DB13+$C$9*DC13+$D$9*DD13+$E$9*DE13+$F$9*DF13+$G$9*DG13+$H$9*DH13</f>
        <v>0</v>
      </c>
      <c r="DK13" s="32">
        <f>DK12+TIME(0,15,0)</f>
        <v>0.46875</v>
      </c>
      <c r="DL13" s="33"/>
      <c r="DM13" s="34"/>
      <c r="DN13" s="34"/>
      <c r="DO13" s="34"/>
      <c r="DP13" s="34"/>
      <c r="DQ13" s="42"/>
      <c r="DR13" s="42"/>
      <c r="DS13" s="31">
        <f t="shared" si="35"/>
        <v>0</v>
      </c>
      <c r="DT13" s="76">
        <f t="shared" ref="DT13:DT27" si="123">$B$9*DL13+$C$9*DM13+$D$9*DN13+$E$9*DO13+$F$9*DP13+$G$9*DQ13+$H$9*DR13</f>
        <v>0</v>
      </c>
      <c r="DU13" s="33"/>
      <c r="DV13" s="34"/>
      <c r="DW13" s="34"/>
      <c r="DX13" s="34"/>
      <c r="DY13" s="34"/>
      <c r="DZ13" s="42"/>
      <c r="EA13" s="42"/>
      <c r="EB13" s="31">
        <f t="shared" si="36"/>
        <v>0</v>
      </c>
      <c r="EC13" s="76">
        <f t="shared" ref="EC13:EC27" si="124">$B$9*DU13+$C$9*DV13+$D$9*DW13+$E$9*DX13+$F$9*DY13+$G$9*DZ13+$H$9*EA13</f>
        <v>0</v>
      </c>
      <c r="ED13" s="32">
        <f>ED12+TIME(0,15,0)</f>
        <v>0.46875</v>
      </c>
      <c r="EE13" s="33">
        <v>1</v>
      </c>
      <c r="EF13" s="34"/>
      <c r="EG13" s="34"/>
      <c r="EH13" s="34"/>
      <c r="EI13" s="34"/>
      <c r="EJ13" s="42"/>
      <c r="EK13" s="42"/>
      <c r="EL13" s="31">
        <f t="shared" si="37"/>
        <v>1</v>
      </c>
      <c r="EM13" s="76">
        <f t="shared" ref="EM13:EM27" si="125">$B$9*EE13+$C$9*EF13+$D$9*EG13+$E$9*EH13+$F$9*EI13+$G$9*EJ13+$H$9*EK13</f>
        <v>1</v>
      </c>
      <c r="EN13" s="33"/>
      <c r="EO13" s="34"/>
      <c r="EP13" s="34"/>
      <c r="EQ13" s="34"/>
      <c r="ER13" s="34"/>
      <c r="ES13" s="42"/>
      <c r="ET13" s="42"/>
      <c r="EU13" s="31">
        <f t="shared" si="38"/>
        <v>0</v>
      </c>
      <c r="EV13" s="76">
        <f t="shared" ref="EV13:EV27" si="126">$B$9*EN13+$C$9*EO13+$D$9*EP13+$E$9*EQ13+$F$9*ER13+$G$9*ES13+$H$9*ET13</f>
        <v>0</v>
      </c>
      <c r="EW13" s="32">
        <f>EW12+TIME(0,15,0)</f>
        <v>0.46875</v>
      </c>
      <c r="EX13" s="33">
        <f t="shared" si="39"/>
        <v>5</v>
      </c>
      <c r="EY13" s="34">
        <f t="shared" si="40"/>
        <v>1</v>
      </c>
      <c r="EZ13" s="34">
        <f t="shared" si="41"/>
        <v>0</v>
      </c>
      <c r="FA13" s="34">
        <f t="shared" si="42"/>
        <v>0</v>
      </c>
      <c r="FB13" s="34">
        <f t="shared" si="43"/>
        <v>0</v>
      </c>
      <c r="FC13" s="42">
        <f t="shared" si="44"/>
        <v>0</v>
      </c>
      <c r="FD13" s="42">
        <f t="shared" si="45"/>
        <v>0</v>
      </c>
      <c r="FE13" s="31">
        <f t="shared" si="46"/>
        <v>6</v>
      </c>
      <c r="FF13" s="76">
        <f t="shared" ref="FF13:FF27" si="127">$B$9*EX13+$C$9*EY13+$D$9*EZ13+$E$9*FA13+$F$9*FB13+$G$9*FC13+$H$9*FD13</f>
        <v>6</v>
      </c>
      <c r="FG13" s="33">
        <f t="shared" si="47"/>
        <v>8</v>
      </c>
      <c r="FH13" s="34">
        <f t="shared" si="48"/>
        <v>0</v>
      </c>
      <c r="FI13" s="34">
        <f t="shared" si="49"/>
        <v>0</v>
      </c>
      <c r="FJ13" s="34">
        <f t="shared" si="50"/>
        <v>0</v>
      </c>
      <c r="FK13" s="34">
        <f t="shared" si="51"/>
        <v>0</v>
      </c>
      <c r="FL13" s="42">
        <f t="shared" si="52"/>
        <v>0</v>
      </c>
      <c r="FM13" s="42">
        <f t="shared" si="53"/>
        <v>0</v>
      </c>
      <c r="FN13" s="31">
        <f t="shared" si="54"/>
        <v>8</v>
      </c>
      <c r="FO13" s="76">
        <f t="shared" ref="FO13:FO27" si="128">$B$9*FG13+$C$9*FH13+$D$9*FI13+$E$9*FJ13+$F$9*FK13+$G$9*FL13+$H$9*FM13</f>
        <v>8</v>
      </c>
      <c r="FP13" s="32">
        <f>FP12+TIME(0,15,0)</f>
        <v>0.46875</v>
      </c>
      <c r="FQ13" s="33">
        <f t="shared" si="55"/>
        <v>7</v>
      </c>
      <c r="FR13" s="34">
        <f t="shared" si="56"/>
        <v>0</v>
      </c>
      <c r="FS13" s="34">
        <f t="shared" si="57"/>
        <v>0</v>
      </c>
      <c r="FT13" s="34">
        <f t="shared" si="58"/>
        <v>0</v>
      </c>
      <c r="FU13" s="34">
        <f t="shared" si="59"/>
        <v>0</v>
      </c>
      <c r="FV13" s="42">
        <f t="shared" si="60"/>
        <v>0</v>
      </c>
      <c r="FW13" s="42">
        <f t="shared" si="61"/>
        <v>0</v>
      </c>
      <c r="FX13" s="31">
        <f t="shared" si="62"/>
        <v>7</v>
      </c>
      <c r="FY13" s="76">
        <f t="shared" ref="FY13:FY27" si="129">$B$9*FQ13+$C$9*FR13+$D$9*FS13+$E$9*FT13+$F$9*FU13+$G$9*FV13+$H$9*FW13</f>
        <v>7</v>
      </c>
      <c r="FZ13" s="33">
        <f t="shared" si="63"/>
        <v>4</v>
      </c>
      <c r="GA13" s="34">
        <f t="shared" si="64"/>
        <v>2</v>
      </c>
      <c r="GB13" s="34">
        <f t="shared" si="65"/>
        <v>0</v>
      </c>
      <c r="GC13" s="34">
        <f t="shared" si="66"/>
        <v>0</v>
      </c>
      <c r="GD13" s="34">
        <f t="shared" si="67"/>
        <v>0</v>
      </c>
      <c r="GE13" s="42">
        <f t="shared" si="68"/>
        <v>0</v>
      </c>
      <c r="GF13" s="42">
        <f t="shared" si="69"/>
        <v>0</v>
      </c>
      <c r="GG13" s="31">
        <f t="shared" si="70"/>
        <v>6</v>
      </c>
      <c r="GH13" s="76">
        <f t="shared" ref="GH13:GH27" si="130">$B$9*FZ13+$C$9*GA13+$D$9*GB13+$E$9*GC13+$F$9*GD13+$G$9*GE13+$H$9*GF13</f>
        <v>6</v>
      </c>
      <c r="GI13" s="32">
        <f>GI12+TIME(0,15,0)</f>
        <v>0.46875</v>
      </c>
      <c r="GJ13" s="33">
        <f t="shared" si="71"/>
        <v>9</v>
      </c>
      <c r="GK13" s="34">
        <f t="shared" si="72"/>
        <v>1</v>
      </c>
      <c r="GL13" s="34">
        <f t="shared" si="73"/>
        <v>0</v>
      </c>
      <c r="GM13" s="34">
        <f t="shared" si="74"/>
        <v>0</v>
      </c>
      <c r="GN13" s="34">
        <f t="shared" si="75"/>
        <v>0</v>
      </c>
      <c r="GO13" s="42">
        <f t="shared" si="76"/>
        <v>0</v>
      </c>
      <c r="GP13" s="42">
        <f t="shared" si="77"/>
        <v>0</v>
      </c>
      <c r="GQ13" s="31">
        <f t="shared" si="78"/>
        <v>10</v>
      </c>
      <c r="GR13" s="76">
        <f t="shared" ref="GR13:GR27" si="131">$B$9*GJ13+$C$9*GK13+$D$9*GL13+$E$9*GM13+$F$9*GN13+$G$9*GO13+$H$9*GP13</f>
        <v>10</v>
      </c>
      <c r="GS13" s="33">
        <f t="shared" si="79"/>
        <v>10</v>
      </c>
      <c r="GT13" s="34">
        <f t="shared" si="80"/>
        <v>0</v>
      </c>
      <c r="GU13" s="34">
        <f t="shared" si="81"/>
        <v>0</v>
      </c>
      <c r="GV13" s="34">
        <f t="shared" si="82"/>
        <v>0</v>
      </c>
      <c r="GW13" s="34">
        <f t="shared" si="83"/>
        <v>0</v>
      </c>
      <c r="GX13" s="42">
        <f t="shared" si="84"/>
        <v>0</v>
      </c>
      <c r="GY13" s="42">
        <f t="shared" si="85"/>
        <v>0</v>
      </c>
      <c r="GZ13" s="31">
        <f t="shared" si="86"/>
        <v>10</v>
      </c>
      <c r="HA13" s="76">
        <f t="shared" ref="HA13:HA27" si="132">$B$9*GS13+$C$9*GT13+$D$9*GU13+$E$9*GV13+$F$9*GW13+$G$9*GX13+$H$9*GY13</f>
        <v>10</v>
      </c>
      <c r="HB13" s="32">
        <f>HB12+TIME(0,15,0)</f>
        <v>0.46875</v>
      </c>
      <c r="HC13" s="33">
        <f t="shared" si="87"/>
        <v>1</v>
      </c>
      <c r="HD13" s="34">
        <f t="shared" si="88"/>
        <v>0</v>
      </c>
      <c r="HE13" s="34">
        <f t="shared" si="89"/>
        <v>0</v>
      </c>
      <c r="HF13" s="34">
        <f t="shared" si="90"/>
        <v>0</v>
      </c>
      <c r="HG13" s="34">
        <f t="shared" si="91"/>
        <v>0</v>
      </c>
      <c r="HH13" s="42">
        <f t="shared" si="92"/>
        <v>0</v>
      </c>
      <c r="HI13" s="42">
        <f t="shared" si="93"/>
        <v>0</v>
      </c>
      <c r="HJ13" s="31">
        <f t="shared" si="94"/>
        <v>1</v>
      </c>
      <c r="HK13" s="76">
        <f t="shared" ref="HK13:HK27" si="133">$B$9*HC13+$C$9*HD13+$D$9*HE13+$E$9*HF13+$F$9*HG13+$G$9*HH13+$H$9*HI13</f>
        <v>1</v>
      </c>
      <c r="HL13" s="33">
        <f t="shared" si="95"/>
        <v>0</v>
      </c>
      <c r="HM13" s="34">
        <f t="shared" si="96"/>
        <v>0</v>
      </c>
      <c r="HN13" s="34">
        <f t="shared" si="97"/>
        <v>0</v>
      </c>
      <c r="HO13" s="34">
        <f t="shared" si="98"/>
        <v>0</v>
      </c>
      <c r="HP13" s="34">
        <f t="shared" si="99"/>
        <v>0</v>
      </c>
      <c r="HQ13" s="42">
        <f t="shared" si="100"/>
        <v>0</v>
      </c>
      <c r="HR13" s="42">
        <f t="shared" si="101"/>
        <v>0</v>
      </c>
      <c r="HS13" s="31">
        <f t="shared" si="102"/>
        <v>0</v>
      </c>
      <c r="HT13" s="76">
        <f t="shared" ref="HT13:HT27" si="134">$B$9*HL13+$C$9*HM13+$D$9*HN13+$E$9*HO13+$F$9*HP13+$G$9*HQ13+$H$9*HR13</f>
        <v>0</v>
      </c>
      <c r="HU13" s="32">
        <f>HU12+TIME(0,15,0)</f>
        <v>0.46875</v>
      </c>
      <c r="HV13" s="33">
        <f t="shared" si="103"/>
        <v>22</v>
      </c>
      <c r="HW13" s="34">
        <f t="shared" si="104"/>
        <v>2</v>
      </c>
      <c r="HX13" s="34">
        <f t="shared" si="105"/>
        <v>0</v>
      </c>
      <c r="HY13" s="34">
        <f t="shared" si="106"/>
        <v>0</v>
      </c>
      <c r="HZ13" s="34">
        <f t="shared" si="107"/>
        <v>0</v>
      </c>
      <c r="IA13" s="42">
        <f t="shared" si="108"/>
        <v>0</v>
      </c>
      <c r="IB13" s="42">
        <f t="shared" si="109"/>
        <v>0</v>
      </c>
      <c r="IC13" s="31">
        <f t="shared" si="110"/>
        <v>24</v>
      </c>
      <c r="ID13" s="76">
        <f t="shared" ref="ID13:ID27" si="135">$B$9*HV13+$C$9*HW13+$D$9*HX13+$E$9*HY13+$F$9*HZ13+$G$9*IA13+$H$9*IB13</f>
        <v>24</v>
      </c>
      <c r="IF13" s="49">
        <f>+HU13</f>
        <v>0.46875</v>
      </c>
      <c r="IG13" s="50">
        <f>+HU18</f>
        <v>0.51041666666666663</v>
      </c>
      <c r="IH13" s="51">
        <f>+SUM(IC13:IC15,IC17)</f>
        <v>117</v>
      </c>
    </row>
    <row r="14" spans="1:249">
      <c r="A14" s="32">
        <f>A13+TIME(0,15,0)</f>
        <v>0.47916666666666669</v>
      </c>
      <c r="B14" s="33"/>
      <c r="C14" s="34"/>
      <c r="D14" s="34"/>
      <c r="E14" s="34"/>
      <c r="F14" s="34"/>
      <c r="G14" s="42"/>
      <c r="H14" s="42"/>
      <c r="I14" s="31">
        <f t="shared" si="23"/>
        <v>0</v>
      </c>
      <c r="J14" s="76">
        <f t="shared" si="111"/>
        <v>0</v>
      </c>
      <c r="K14" s="33">
        <v>3</v>
      </c>
      <c r="L14" s="34"/>
      <c r="M14" s="34"/>
      <c r="N14" s="34"/>
      <c r="O14" s="34"/>
      <c r="P14" s="42"/>
      <c r="Q14" s="42"/>
      <c r="R14" s="31">
        <f t="shared" si="24"/>
        <v>3</v>
      </c>
      <c r="S14" s="76">
        <f t="shared" si="112"/>
        <v>3</v>
      </c>
      <c r="T14" s="32">
        <f>T13+TIME(0,15,0)</f>
        <v>0.47916666666666669</v>
      </c>
      <c r="U14" s="33">
        <v>3</v>
      </c>
      <c r="V14" s="34"/>
      <c r="W14" s="34"/>
      <c r="X14" s="34"/>
      <c r="Y14" s="34"/>
      <c r="Z14" s="42"/>
      <c r="AA14" s="42"/>
      <c r="AB14" s="31">
        <f t="shared" si="25"/>
        <v>3</v>
      </c>
      <c r="AC14" s="76">
        <f t="shared" si="113"/>
        <v>3</v>
      </c>
      <c r="AD14" s="33"/>
      <c r="AE14" s="34"/>
      <c r="AF14" s="34"/>
      <c r="AG14" s="34"/>
      <c r="AH14" s="34"/>
      <c r="AI14" s="42"/>
      <c r="AJ14" s="42"/>
      <c r="AK14" s="31">
        <f t="shared" si="26"/>
        <v>0</v>
      </c>
      <c r="AL14" s="76">
        <f t="shared" si="114"/>
        <v>0</v>
      </c>
      <c r="AM14" s="32">
        <f>AM13+TIME(0,15,0)</f>
        <v>0.47916666666666669</v>
      </c>
      <c r="AN14" s="33">
        <v>1</v>
      </c>
      <c r="AO14" s="34"/>
      <c r="AP14" s="34"/>
      <c r="AQ14" s="34"/>
      <c r="AR14" s="34"/>
      <c r="AS14" s="42"/>
      <c r="AT14" s="42"/>
      <c r="AU14" s="31">
        <f t="shared" si="27"/>
        <v>1</v>
      </c>
      <c r="AV14" s="76">
        <f t="shared" si="115"/>
        <v>1</v>
      </c>
      <c r="AW14" s="33"/>
      <c r="AX14" s="34"/>
      <c r="AY14" s="34"/>
      <c r="AZ14" s="34"/>
      <c r="BA14" s="34"/>
      <c r="BB14" s="42"/>
      <c r="BC14" s="42"/>
      <c r="BD14" s="31">
        <f t="shared" si="28"/>
        <v>0</v>
      </c>
      <c r="BE14" s="76">
        <f t="shared" si="116"/>
        <v>0</v>
      </c>
      <c r="BF14" s="32">
        <f>BF13+TIME(0,15,0)</f>
        <v>0.47916666666666669</v>
      </c>
      <c r="BG14" s="33">
        <v>7</v>
      </c>
      <c r="BH14" s="34">
        <v>1</v>
      </c>
      <c r="BI14" s="34"/>
      <c r="BJ14" s="34"/>
      <c r="BK14" s="34"/>
      <c r="BL14" s="42"/>
      <c r="BM14" s="42"/>
      <c r="BN14" s="31">
        <f t="shared" si="29"/>
        <v>8</v>
      </c>
      <c r="BO14" s="76">
        <f t="shared" si="117"/>
        <v>8</v>
      </c>
      <c r="BP14" s="33"/>
      <c r="BQ14" s="34"/>
      <c r="BR14" s="34"/>
      <c r="BS14" s="34"/>
      <c r="BT14" s="34"/>
      <c r="BU14" s="42"/>
      <c r="BV14" s="42"/>
      <c r="BW14" s="31">
        <f t="shared" si="30"/>
        <v>0</v>
      </c>
      <c r="BX14" s="76">
        <f t="shared" si="118"/>
        <v>0</v>
      </c>
      <c r="BY14" s="32">
        <f>BY13+TIME(0,15,0)</f>
        <v>0.47916666666666669</v>
      </c>
      <c r="BZ14" s="33">
        <v>6</v>
      </c>
      <c r="CA14" s="34">
        <v>2</v>
      </c>
      <c r="CB14" s="34"/>
      <c r="CC14" s="34"/>
      <c r="CD14" s="34"/>
      <c r="CE14" s="42"/>
      <c r="CF14" s="42"/>
      <c r="CG14" s="31">
        <f t="shared" si="31"/>
        <v>8</v>
      </c>
      <c r="CH14" s="76">
        <f t="shared" si="119"/>
        <v>8</v>
      </c>
      <c r="CI14" s="33">
        <v>3</v>
      </c>
      <c r="CJ14" s="34"/>
      <c r="CK14" s="34"/>
      <c r="CL14" s="34"/>
      <c r="CM14" s="34"/>
      <c r="CN14" s="42"/>
      <c r="CO14" s="42"/>
      <c r="CP14" s="31">
        <f t="shared" si="32"/>
        <v>3</v>
      </c>
      <c r="CQ14" s="76">
        <f t="shared" si="120"/>
        <v>3</v>
      </c>
      <c r="CR14" s="32">
        <f>CR13+TIME(0,15,0)</f>
        <v>0.47916666666666669</v>
      </c>
      <c r="CS14" s="33"/>
      <c r="CT14" s="34"/>
      <c r="CU14" s="34"/>
      <c r="CV14" s="34"/>
      <c r="CW14" s="34"/>
      <c r="CX14" s="42"/>
      <c r="CY14" s="42"/>
      <c r="CZ14" s="31">
        <f t="shared" si="33"/>
        <v>0</v>
      </c>
      <c r="DA14" s="76">
        <f t="shared" si="121"/>
        <v>0</v>
      </c>
      <c r="DB14" s="33"/>
      <c r="DC14" s="34"/>
      <c r="DD14" s="34"/>
      <c r="DE14" s="34"/>
      <c r="DF14" s="34"/>
      <c r="DG14" s="42"/>
      <c r="DH14" s="42"/>
      <c r="DI14" s="31">
        <f t="shared" si="34"/>
        <v>0</v>
      </c>
      <c r="DJ14" s="76">
        <f t="shared" si="122"/>
        <v>0</v>
      </c>
      <c r="DK14" s="32">
        <f>DK13+TIME(0,15,0)</f>
        <v>0.47916666666666669</v>
      </c>
      <c r="DL14" s="33"/>
      <c r="DM14" s="34"/>
      <c r="DN14" s="34"/>
      <c r="DO14" s="34"/>
      <c r="DP14" s="34"/>
      <c r="DQ14" s="42"/>
      <c r="DR14" s="42"/>
      <c r="DS14" s="31">
        <f t="shared" si="35"/>
        <v>0</v>
      </c>
      <c r="DT14" s="76">
        <f t="shared" si="123"/>
        <v>0</v>
      </c>
      <c r="DU14" s="33"/>
      <c r="DV14" s="34"/>
      <c r="DW14" s="34"/>
      <c r="DX14" s="34"/>
      <c r="DY14" s="34"/>
      <c r="DZ14" s="42"/>
      <c r="EA14" s="42"/>
      <c r="EB14" s="31">
        <f t="shared" si="36"/>
        <v>0</v>
      </c>
      <c r="EC14" s="76">
        <f t="shared" si="124"/>
        <v>0</v>
      </c>
      <c r="ED14" s="32">
        <f>ED13+TIME(0,15,0)</f>
        <v>0.47916666666666669</v>
      </c>
      <c r="EE14" s="33"/>
      <c r="EF14" s="34"/>
      <c r="EG14" s="34"/>
      <c r="EH14" s="34"/>
      <c r="EI14" s="34"/>
      <c r="EJ14" s="42"/>
      <c r="EK14" s="42"/>
      <c r="EL14" s="31">
        <f t="shared" si="37"/>
        <v>0</v>
      </c>
      <c r="EM14" s="76">
        <f t="shared" si="125"/>
        <v>0</v>
      </c>
      <c r="EN14" s="33"/>
      <c r="EO14" s="34"/>
      <c r="EP14" s="34"/>
      <c r="EQ14" s="34"/>
      <c r="ER14" s="34"/>
      <c r="ES14" s="42"/>
      <c r="ET14" s="42"/>
      <c r="EU14" s="31">
        <f t="shared" si="38"/>
        <v>0</v>
      </c>
      <c r="EV14" s="76">
        <f t="shared" si="126"/>
        <v>0</v>
      </c>
      <c r="EW14" s="32">
        <f>EW13+TIME(0,15,0)</f>
        <v>0.47916666666666669</v>
      </c>
      <c r="EX14" s="33">
        <f t="shared" si="39"/>
        <v>6</v>
      </c>
      <c r="EY14" s="34">
        <f t="shared" si="40"/>
        <v>0</v>
      </c>
      <c r="EZ14" s="34">
        <f t="shared" si="41"/>
        <v>0</v>
      </c>
      <c r="FA14" s="34">
        <f t="shared" si="42"/>
        <v>0</v>
      </c>
      <c r="FB14" s="34">
        <f t="shared" si="43"/>
        <v>0</v>
      </c>
      <c r="FC14" s="42">
        <f t="shared" si="44"/>
        <v>0</v>
      </c>
      <c r="FD14" s="42">
        <f t="shared" si="45"/>
        <v>0</v>
      </c>
      <c r="FE14" s="31">
        <f t="shared" si="46"/>
        <v>6</v>
      </c>
      <c r="FF14" s="76">
        <f t="shared" si="127"/>
        <v>6</v>
      </c>
      <c r="FG14" s="33">
        <f t="shared" si="47"/>
        <v>7</v>
      </c>
      <c r="FH14" s="34">
        <f t="shared" si="48"/>
        <v>2</v>
      </c>
      <c r="FI14" s="34">
        <f t="shared" si="49"/>
        <v>0</v>
      </c>
      <c r="FJ14" s="34">
        <f t="shared" si="50"/>
        <v>0</v>
      </c>
      <c r="FK14" s="34">
        <f t="shared" si="51"/>
        <v>0</v>
      </c>
      <c r="FL14" s="42">
        <f t="shared" si="52"/>
        <v>0</v>
      </c>
      <c r="FM14" s="42">
        <f t="shared" si="53"/>
        <v>0</v>
      </c>
      <c r="FN14" s="31">
        <f t="shared" si="54"/>
        <v>9</v>
      </c>
      <c r="FO14" s="76">
        <f t="shared" si="128"/>
        <v>9</v>
      </c>
      <c r="FP14" s="32">
        <f>FP13+TIME(0,15,0)</f>
        <v>0.47916666666666669</v>
      </c>
      <c r="FQ14" s="33">
        <f t="shared" si="55"/>
        <v>8</v>
      </c>
      <c r="FR14" s="34">
        <f t="shared" si="56"/>
        <v>1</v>
      </c>
      <c r="FS14" s="34">
        <f t="shared" si="57"/>
        <v>0</v>
      </c>
      <c r="FT14" s="34">
        <f t="shared" si="58"/>
        <v>0</v>
      </c>
      <c r="FU14" s="34">
        <f t="shared" si="59"/>
        <v>0</v>
      </c>
      <c r="FV14" s="42">
        <f t="shared" si="60"/>
        <v>0</v>
      </c>
      <c r="FW14" s="42">
        <f t="shared" si="61"/>
        <v>0</v>
      </c>
      <c r="FX14" s="31">
        <f t="shared" si="62"/>
        <v>9</v>
      </c>
      <c r="FY14" s="76">
        <f t="shared" si="129"/>
        <v>9</v>
      </c>
      <c r="FZ14" s="33">
        <f t="shared" si="63"/>
        <v>6</v>
      </c>
      <c r="GA14" s="34">
        <f t="shared" si="64"/>
        <v>0</v>
      </c>
      <c r="GB14" s="34">
        <f t="shared" si="65"/>
        <v>0</v>
      </c>
      <c r="GC14" s="34">
        <f t="shared" si="66"/>
        <v>0</v>
      </c>
      <c r="GD14" s="34">
        <f t="shared" si="67"/>
        <v>0</v>
      </c>
      <c r="GE14" s="42">
        <f t="shared" si="68"/>
        <v>0</v>
      </c>
      <c r="GF14" s="42">
        <f t="shared" si="69"/>
        <v>0</v>
      </c>
      <c r="GG14" s="31">
        <f t="shared" si="70"/>
        <v>6</v>
      </c>
      <c r="GH14" s="76">
        <f t="shared" si="130"/>
        <v>6</v>
      </c>
      <c r="GI14" s="32">
        <f>GI13+TIME(0,15,0)</f>
        <v>0.47916666666666669</v>
      </c>
      <c r="GJ14" s="33">
        <f t="shared" si="71"/>
        <v>9</v>
      </c>
      <c r="GK14" s="34">
        <f t="shared" si="72"/>
        <v>2</v>
      </c>
      <c r="GL14" s="34">
        <f t="shared" si="73"/>
        <v>0</v>
      </c>
      <c r="GM14" s="34">
        <f t="shared" si="74"/>
        <v>0</v>
      </c>
      <c r="GN14" s="34">
        <f t="shared" si="75"/>
        <v>0</v>
      </c>
      <c r="GO14" s="42">
        <f t="shared" si="76"/>
        <v>0</v>
      </c>
      <c r="GP14" s="42">
        <f t="shared" si="77"/>
        <v>0</v>
      </c>
      <c r="GQ14" s="31">
        <f t="shared" si="78"/>
        <v>11</v>
      </c>
      <c r="GR14" s="76">
        <f t="shared" si="131"/>
        <v>11</v>
      </c>
      <c r="GS14" s="33">
        <f t="shared" si="79"/>
        <v>10</v>
      </c>
      <c r="GT14" s="34">
        <f t="shared" si="80"/>
        <v>1</v>
      </c>
      <c r="GU14" s="34">
        <f t="shared" si="81"/>
        <v>0</v>
      </c>
      <c r="GV14" s="34">
        <f t="shared" si="82"/>
        <v>0</v>
      </c>
      <c r="GW14" s="34">
        <f t="shared" si="83"/>
        <v>0</v>
      </c>
      <c r="GX14" s="42">
        <f t="shared" si="84"/>
        <v>0</v>
      </c>
      <c r="GY14" s="42">
        <f t="shared" si="85"/>
        <v>0</v>
      </c>
      <c r="GZ14" s="31">
        <f t="shared" si="86"/>
        <v>11</v>
      </c>
      <c r="HA14" s="76">
        <f t="shared" si="132"/>
        <v>11</v>
      </c>
      <c r="HB14" s="32">
        <f>HB13+TIME(0,15,0)</f>
        <v>0.47916666666666669</v>
      </c>
      <c r="HC14" s="33">
        <f t="shared" si="87"/>
        <v>0</v>
      </c>
      <c r="HD14" s="34">
        <f t="shared" si="88"/>
        <v>0</v>
      </c>
      <c r="HE14" s="34">
        <f t="shared" si="89"/>
        <v>0</v>
      </c>
      <c r="HF14" s="34">
        <f t="shared" si="90"/>
        <v>0</v>
      </c>
      <c r="HG14" s="34">
        <f t="shared" si="91"/>
        <v>0</v>
      </c>
      <c r="HH14" s="42">
        <f t="shared" si="92"/>
        <v>0</v>
      </c>
      <c r="HI14" s="42">
        <f t="shared" si="93"/>
        <v>0</v>
      </c>
      <c r="HJ14" s="31">
        <f t="shared" si="94"/>
        <v>0</v>
      </c>
      <c r="HK14" s="76">
        <f t="shared" si="133"/>
        <v>0</v>
      </c>
      <c r="HL14" s="33">
        <f t="shared" si="95"/>
        <v>0</v>
      </c>
      <c r="HM14" s="34">
        <f t="shared" si="96"/>
        <v>0</v>
      </c>
      <c r="HN14" s="34">
        <f t="shared" si="97"/>
        <v>0</v>
      </c>
      <c r="HO14" s="34">
        <f t="shared" si="98"/>
        <v>0</v>
      </c>
      <c r="HP14" s="34">
        <f t="shared" si="99"/>
        <v>0</v>
      </c>
      <c r="HQ14" s="42">
        <f t="shared" si="100"/>
        <v>0</v>
      </c>
      <c r="HR14" s="42">
        <f t="shared" si="101"/>
        <v>0</v>
      </c>
      <c r="HS14" s="31">
        <f t="shared" si="102"/>
        <v>0</v>
      </c>
      <c r="HT14" s="76">
        <f t="shared" si="134"/>
        <v>0</v>
      </c>
      <c r="HU14" s="32">
        <f>HU13+TIME(0,15,0)</f>
        <v>0.47916666666666669</v>
      </c>
      <c r="HV14" s="33">
        <f t="shared" si="103"/>
        <v>23</v>
      </c>
      <c r="HW14" s="34">
        <f t="shared" si="104"/>
        <v>3</v>
      </c>
      <c r="HX14" s="34">
        <f t="shared" si="105"/>
        <v>0</v>
      </c>
      <c r="HY14" s="34">
        <f t="shared" si="106"/>
        <v>0</v>
      </c>
      <c r="HZ14" s="34">
        <f t="shared" si="107"/>
        <v>0</v>
      </c>
      <c r="IA14" s="42">
        <f t="shared" si="108"/>
        <v>0</v>
      </c>
      <c r="IB14" s="42">
        <f t="shared" si="109"/>
        <v>0</v>
      </c>
      <c r="IC14" s="31">
        <f t="shared" si="110"/>
        <v>26</v>
      </c>
      <c r="ID14" s="76">
        <f t="shared" si="135"/>
        <v>26</v>
      </c>
      <c r="IF14" s="49">
        <f>+HU14</f>
        <v>0.47916666666666669</v>
      </c>
      <c r="IG14" s="50">
        <f>+HU19</f>
        <v>0.52083333333333326</v>
      </c>
      <c r="IH14" s="51">
        <f>+SUM(IC14:IC15,IC17:IC18)</f>
        <v>133</v>
      </c>
    </row>
    <row r="15" spans="1:249" ht="15.75" thickBot="1">
      <c r="A15" s="35">
        <f>A14+TIME(0,15,0)</f>
        <v>0.48958333333333337</v>
      </c>
      <c r="B15" s="36"/>
      <c r="C15" s="37"/>
      <c r="D15" s="37"/>
      <c r="E15" s="37"/>
      <c r="F15" s="37"/>
      <c r="G15" s="43"/>
      <c r="H15" s="43"/>
      <c r="I15" s="31">
        <f t="shared" si="23"/>
        <v>0</v>
      </c>
      <c r="J15" s="76">
        <f t="shared" si="111"/>
        <v>0</v>
      </c>
      <c r="K15" s="36">
        <v>1</v>
      </c>
      <c r="L15" s="37"/>
      <c r="M15" s="37"/>
      <c r="N15" s="37"/>
      <c r="O15" s="37"/>
      <c r="P15" s="43"/>
      <c r="Q15" s="43"/>
      <c r="R15" s="31">
        <f t="shared" si="24"/>
        <v>1</v>
      </c>
      <c r="S15" s="76">
        <f t="shared" si="112"/>
        <v>1</v>
      </c>
      <c r="T15" s="35">
        <f>T14+TIME(0,15,0)</f>
        <v>0.48958333333333337</v>
      </c>
      <c r="U15" s="36">
        <v>4</v>
      </c>
      <c r="V15" s="37"/>
      <c r="W15" s="37"/>
      <c r="X15" s="37"/>
      <c r="Y15" s="37"/>
      <c r="Z15" s="43">
        <v>1</v>
      </c>
      <c r="AA15" s="43"/>
      <c r="AB15" s="31">
        <f t="shared" si="25"/>
        <v>5</v>
      </c>
      <c r="AC15" s="76">
        <f t="shared" si="113"/>
        <v>4.4000000000000004</v>
      </c>
      <c r="AD15" s="36"/>
      <c r="AE15" s="37"/>
      <c r="AF15" s="37"/>
      <c r="AG15" s="37"/>
      <c r="AH15" s="37"/>
      <c r="AI15" s="43"/>
      <c r="AJ15" s="43"/>
      <c r="AK15" s="31">
        <f t="shared" si="26"/>
        <v>0</v>
      </c>
      <c r="AL15" s="76">
        <f t="shared" si="114"/>
        <v>0</v>
      </c>
      <c r="AM15" s="35">
        <f>AM14+TIME(0,15,0)</f>
        <v>0.48958333333333337</v>
      </c>
      <c r="AN15" s="36">
        <v>3</v>
      </c>
      <c r="AO15" s="37"/>
      <c r="AP15" s="37"/>
      <c r="AQ15" s="37"/>
      <c r="AR15" s="37"/>
      <c r="AS15" s="43"/>
      <c r="AT15" s="43"/>
      <c r="AU15" s="31">
        <f t="shared" si="27"/>
        <v>3</v>
      </c>
      <c r="AV15" s="76">
        <f t="shared" si="115"/>
        <v>3</v>
      </c>
      <c r="AW15" s="36"/>
      <c r="AX15" s="37"/>
      <c r="AY15" s="37"/>
      <c r="AZ15" s="37"/>
      <c r="BA15" s="37"/>
      <c r="BB15" s="43"/>
      <c r="BC15" s="43"/>
      <c r="BD15" s="31">
        <f t="shared" si="28"/>
        <v>0</v>
      </c>
      <c r="BE15" s="76">
        <f t="shared" si="116"/>
        <v>0</v>
      </c>
      <c r="BF15" s="35">
        <f>BF14+TIME(0,15,0)</f>
        <v>0.48958333333333337</v>
      </c>
      <c r="BG15" s="36">
        <v>6</v>
      </c>
      <c r="BH15" s="37"/>
      <c r="BI15" s="37"/>
      <c r="BJ15" s="37"/>
      <c r="BK15" s="37"/>
      <c r="BL15" s="43"/>
      <c r="BM15" s="43"/>
      <c r="BN15" s="31">
        <f t="shared" si="29"/>
        <v>6</v>
      </c>
      <c r="BO15" s="76">
        <f t="shared" si="117"/>
        <v>6</v>
      </c>
      <c r="BP15" s="36"/>
      <c r="BQ15" s="37"/>
      <c r="BR15" s="37"/>
      <c r="BS15" s="37"/>
      <c r="BT15" s="37"/>
      <c r="BU15" s="43"/>
      <c r="BV15" s="43"/>
      <c r="BW15" s="31">
        <f t="shared" si="30"/>
        <v>0</v>
      </c>
      <c r="BX15" s="76">
        <f t="shared" si="118"/>
        <v>0</v>
      </c>
      <c r="BY15" s="35">
        <f>BY14+TIME(0,15,0)</f>
        <v>0.48958333333333337</v>
      </c>
      <c r="BZ15" s="36">
        <v>9</v>
      </c>
      <c r="CA15" s="37">
        <v>1</v>
      </c>
      <c r="CB15" s="37"/>
      <c r="CC15" s="37"/>
      <c r="CD15" s="37"/>
      <c r="CE15" s="43"/>
      <c r="CF15" s="43"/>
      <c r="CG15" s="31">
        <f t="shared" si="31"/>
        <v>10</v>
      </c>
      <c r="CH15" s="76">
        <f t="shared" si="119"/>
        <v>10</v>
      </c>
      <c r="CI15" s="36">
        <v>4</v>
      </c>
      <c r="CJ15" s="37"/>
      <c r="CK15" s="37"/>
      <c r="CL15" s="37"/>
      <c r="CM15" s="37"/>
      <c r="CN15" s="43"/>
      <c r="CO15" s="43"/>
      <c r="CP15" s="31">
        <f t="shared" si="32"/>
        <v>4</v>
      </c>
      <c r="CQ15" s="76">
        <f t="shared" si="120"/>
        <v>4</v>
      </c>
      <c r="CR15" s="35">
        <f>CR14+TIME(0,15,0)</f>
        <v>0.48958333333333337</v>
      </c>
      <c r="CS15" s="36"/>
      <c r="CT15" s="37"/>
      <c r="CU15" s="37"/>
      <c r="CV15" s="37"/>
      <c r="CW15" s="37"/>
      <c r="CX15" s="43"/>
      <c r="CY15" s="43"/>
      <c r="CZ15" s="31">
        <f t="shared" si="33"/>
        <v>0</v>
      </c>
      <c r="DA15" s="76">
        <f t="shared" si="121"/>
        <v>0</v>
      </c>
      <c r="DB15" s="36"/>
      <c r="DC15" s="37"/>
      <c r="DD15" s="37"/>
      <c r="DE15" s="37"/>
      <c r="DF15" s="37"/>
      <c r="DG15" s="43"/>
      <c r="DH15" s="43"/>
      <c r="DI15" s="31">
        <f t="shared" si="34"/>
        <v>0</v>
      </c>
      <c r="DJ15" s="76">
        <f t="shared" si="122"/>
        <v>0</v>
      </c>
      <c r="DK15" s="35">
        <f>DK14+TIME(0,15,0)</f>
        <v>0.48958333333333337</v>
      </c>
      <c r="DL15" s="36"/>
      <c r="DM15" s="37"/>
      <c r="DN15" s="37"/>
      <c r="DO15" s="37"/>
      <c r="DP15" s="37"/>
      <c r="DQ15" s="43"/>
      <c r="DR15" s="43"/>
      <c r="DS15" s="31">
        <f t="shared" si="35"/>
        <v>0</v>
      </c>
      <c r="DT15" s="76">
        <f t="shared" si="123"/>
        <v>0</v>
      </c>
      <c r="DU15" s="36"/>
      <c r="DV15" s="37"/>
      <c r="DW15" s="37"/>
      <c r="DX15" s="37"/>
      <c r="DY15" s="37"/>
      <c r="DZ15" s="43"/>
      <c r="EA15" s="43"/>
      <c r="EB15" s="31">
        <f t="shared" si="36"/>
        <v>0</v>
      </c>
      <c r="EC15" s="76">
        <f t="shared" si="124"/>
        <v>0</v>
      </c>
      <c r="ED15" s="35">
        <f>ED14+TIME(0,15,0)</f>
        <v>0.48958333333333337</v>
      </c>
      <c r="EE15" s="36"/>
      <c r="EF15" s="37"/>
      <c r="EG15" s="37"/>
      <c r="EH15" s="37"/>
      <c r="EI15" s="37"/>
      <c r="EJ15" s="43"/>
      <c r="EK15" s="43"/>
      <c r="EL15" s="31">
        <f t="shared" si="37"/>
        <v>0</v>
      </c>
      <c r="EM15" s="76">
        <f t="shared" si="125"/>
        <v>0</v>
      </c>
      <c r="EN15" s="36"/>
      <c r="EO15" s="37"/>
      <c r="EP15" s="37"/>
      <c r="EQ15" s="37"/>
      <c r="ER15" s="37"/>
      <c r="ES15" s="43"/>
      <c r="ET15" s="43"/>
      <c r="EU15" s="31">
        <f t="shared" si="38"/>
        <v>0</v>
      </c>
      <c r="EV15" s="76">
        <f t="shared" si="126"/>
        <v>0</v>
      </c>
      <c r="EW15" s="35">
        <f>EW14+TIME(0,15,0)</f>
        <v>0.48958333333333337</v>
      </c>
      <c r="EX15" s="36">
        <f t="shared" si="39"/>
        <v>5</v>
      </c>
      <c r="EY15" s="37">
        <f t="shared" si="40"/>
        <v>0</v>
      </c>
      <c r="EZ15" s="37">
        <f t="shared" si="41"/>
        <v>0</v>
      </c>
      <c r="FA15" s="37">
        <f t="shared" si="42"/>
        <v>0</v>
      </c>
      <c r="FB15" s="37">
        <f t="shared" si="43"/>
        <v>0</v>
      </c>
      <c r="FC15" s="43">
        <f t="shared" si="44"/>
        <v>1</v>
      </c>
      <c r="FD15" s="43">
        <f t="shared" si="45"/>
        <v>0</v>
      </c>
      <c r="FE15" s="31">
        <f t="shared" si="46"/>
        <v>6</v>
      </c>
      <c r="FF15" s="76">
        <f t="shared" si="127"/>
        <v>5.4</v>
      </c>
      <c r="FG15" s="36">
        <f t="shared" si="47"/>
        <v>12</v>
      </c>
      <c r="FH15" s="37">
        <f t="shared" si="48"/>
        <v>1</v>
      </c>
      <c r="FI15" s="37">
        <f t="shared" si="49"/>
        <v>0</v>
      </c>
      <c r="FJ15" s="37">
        <f t="shared" si="50"/>
        <v>0</v>
      </c>
      <c r="FK15" s="37">
        <f t="shared" si="51"/>
        <v>0</v>
      </c>
      <c r="FL15" s="43">
        <f t="shared" si="52"/>
        <v>0</v>
      </c>
      <c r="FM15" s="43">
        <f t="shared" si="53"/>
        <v>0</v>
      </c>
      <c r="FN15" s="31">
        <f t="shared" si="54"/>
        <v>13</v>
      </c>
      <c r="FO15" s="76">
        <f t="shared" si="128"/>
        <v>13</v>
      </c>
      <c r="FP15" s="35">
        <f>FP14+TIME(0,15,0)</f>
        <v>0.48958333333333337</v>
      </c>
      <c r="FQ15" s="36">
        <f t="shared" si="55"/>
        <v>9</v>
      </c>
      <c r="FR15" s="37">
        <f t="shared" si="56"/>
        <v>0</v>
      </c>
      <c r="FS15" s="37">
        <f t="shared" si="57"/>
        <v>0</v>
      </c>
      <c r="FT15" s="37">
        <f t="shared" si="58"/>
        <v>0</v>
      </c>
      <c r="FU15" s="37">
        <f t="shared" si="59"/>
        <v>0</v>
      </c>
      <c r="FV15" s="43">
        <f t="shared" si="60"/>
        <v>0</v>
      </c>
      <c r="FW15" s="43">
        <f t="shared" si="61"/>
        <v>0</v>
      </c>
      <c r="FX15" s="31">
        <f t="shared" si="62"/>
        <v>9</v>
      </c>
      <c r="FY15" s="76">
        <f t="shared" si="129"/>
        <v>9</v>
      </c>
      <c r="FZ15" s="36">
        <f t="shared" si="63"/>
        <v>5</v>
      </c>
      <c r="GA15" s="37">
        <f t="shared" si="64"/>
        <v>0</v>
      </c>
      <c r="GB15" s="37">
        <f t="shared" si="65"/>
        <v>0</v>
      </c>
      <c r="GC15" s="37">
        <f t="shared" si="66"/>
        <v>0</v>
      </c>
      <c r="GD15" s="37">
        <f t="shared" si="67"/>
        <v>0</v>
      </c>
      <c r="GE15" s="43">
        <f t="shared" si="68"/>
        <v>0</v>
      </c>
      <c r="GF15" s="43">
        <f t="shared" si="69"/>
        <v>0</v>
      </c>
      <c r="GG15" s="31">
        <f t="shared" si="70"/>
        <v>5</v>
      </c>
      <c r="GH15" s="76">
        <f t="shared" si="130"/>
        <v>5</v>
      </c>
      <c r="GI15" s="35">
        <f>GI14+TIME(0,15,0)</f>
        <v>0.48958333333333337</v>
      </c>
      <c r="GJ15" s="36">
        <f t="shared" si="71"/>
        <v>13</v>
      </c>
      <c r="GK15" s="37">
        <f t="shared" si="72"/>
        <v>1</v>
      </c>
      <c r="GL15" s="37">
        <f t="shared" si="73"/>
        <v>0</v>
      </c>
      <c r="GM15" s="37">
        <f t="shared" si="74"/>
        <v>0</v>
      </c>
      <c r="GN15" s="37">
        <f t="shared" si="75"/>
        <v>0</v>
      </c>
      <c r="GO15" s="43">
        <f t="shared" si="76"/>
        <v>0</v>
      </c>
      <c r="GP15" s="43">
        <f t="shared" si="77"/>
        <v>0</v>
      </c>
      <c r="GQ15" s="31">
        <f t="shared" si="78"/>
        <v>14</v>
      </c>
      <c r="GR15" s="76">
        <f t="shared" si="131"/>
        <v>14</v>
      </c>
      <c r="GS15" s="36">
        <f t="shared" si="79"/>
        <v>10</v>
      </c>
      <c r="GT15" s="37">
        <f t="shared" si="80"/>
        <v>0</v>
      </c>
      <c r="GU15" s="37">
        <f t="shared" si="81"/>
        <v>0</v>
      </c>
      <c r="GV15" s="37">
        <f t="shared" si="82"/>
        <v>0</v>
      </c>
      <c r="GW15" s="37">
        <f t="shared" si="83"/>
        <v>0</v>
      </c>
      <c r="GX15" s="43">
        <f t="shared" si="84"/>
        <v>1</v>
      </c>
      <c r="GY15" s="43">
        <f t="shared" si="85"/>
        <v>0</v>
      </c>
      <c r="GZ15" s="31">
        <f t="shared" si="86"/>
        <v>11</v>
      </c>
      <c r="HA15" s="76">
        <f t="shared" si="132"/>
        <v>10.4</v>
      </c>
      <c r="HB15" s="35">
        <f>HB14+TIME(0,15,0)</f>
        <v>0.48958333333333337</v>
      </c>
      <c r="HC15" s="36">
        <f t="shared" si="87"/>
        <v>0</v>
      </c>
      <c r="HD15" s="37">
        <f t="shared" si="88"/>
        <v>0</v>
      </c>
      <c r="HE15" s="37">
        <f t="shared" si="89"/>
        <v>0</v>
      </c>
      <c r="HF15" s="37">
        <f t="shared" si="90"/>
        <v>0</v>
      </c>
      <c r="HG15" s="37">
        <f t="shared" si="91"/>
        <v>0</v>
      </c>
      <c r="HH15" s="43">
        <f t="shared" si="92"/>
        <v>0</v>
      </c>
      <c r="HI15" s="43">
        <f t="shared" si="93"/>
        <v>0</v>
      </c>
      <c r="HJ15" s="31">
        <f t="shared" si="94"/>
        <v>0</v>
      </c>
      <c r="HK15" s="76">
        <f t="shared" si="133"/>
        <v>0</v>
      </c>
      <c r="HL15" s="36">
        <f t="shared" si="95"/>
        <v>0</v>
      </c>
      <c r="HM15" s="37">
        <f t="shared" si="96"/>
        <v>0</v>
      </c>
      <c r="HN15" s="37">
        <f t="shared" si="97"/>
        <v>0</v>
      </c>
      <c r="HO15" s="37">
        <f t="shared" si="98"/>
        <v>0</v>
      </c>
      <c r="HP15" s="37">
        <f t="shared" si="99"/>
        <v>0</v>
      </c>
      <c r="HQ15" s="43">
        <f t="shared" si="100"/>
        <v>0</v>
      </c>
      <c r="HR15" s="43">
        <f t="shared" si="101"/>
        <v>0</v>
      </c>
      <c r="HS15" s="31">
        <f t="shared" si="102"/>
        <v>0</v>
      </c>
      <c r="HT15" s="76">
        <f t="shared" si="134"/>
        <v>0</v>
      </c>
      <c r="HU15" s="35">
        <f>HU14+TIME(0,15,0)</f>
        <v>0.48958333333333337</v>
      </c>
      <c r="HV15" s="36">
        <f t="shared" si="103"/>
        <v>27</v>
      </c>
      <c r="HW15" s="37">
        <f t="shared" si="104"/>
        <v>1</v>
      </c>
      <c r="HX15" s="37">
        <f t="shared" si="105"/>
        <v>0</v>
      </c>
      <c r="HY15" s="37">
        <f t="shared" si="106"/>
        <v>0</v>
      </c>
      <c r="HZ15" s="37">
        <f t="shared" si="107"/>
        <v>0</v>
      </c>
      <c r="IA15" s="43">
        <f t="shared" si="108"/>
        <v>1</v>
      </c>
      <c r="IB15" s="43">
        <f t="shared" si="109"/>
        <v>0</v>
      </c>
      <c r="IC15" s="31">
        <f t="shared" si="110"/>
        <v>29</v>
      </c>
      <c r="ID15" s="76">
        <f t="shared" si="135"/>
        <v>28.4</v>
      </c>
      <c r="IF15" s="52">
        <f>+HU15</f>
        <v>0.48958333333333337</v>
      </c>
      <c r="IG15" s="53">
        <f>+HU20</f>
        <v>0.53124999999999989</v>
      </c>
      <c r="IH15" s="54">
        <f>+SUM(IC15,IC17:IC19)</f>
        <v>143</v>
      </c>
    </row>
    <row r="16" spans="1:249" ht="15.75" thickBot="1">
      <c r="A16" s="38" t="s">
        <v>15</v>
      </c>
      <c r="B16" s="29">
        <f>SUM(B12:B15)</f>
        <v>0</v>
      </c>
      <c r="C16" s="30">
        <f t="shared" ref="C16:H16" si="136">SUM(C12:C15)</f>
        <v>0</v>
      </c>
      <c r="D16" s="30">
        <f t="shared" si="136"/>
        <v>0</v>
      </c>
      <c r="E16" s="30">
        <f t="shared" si="136"/>
        <v>0</v>
      </c>
      <c r="F16" s="30">
        <f t="shared" si="136"/>
        <v>0</v>
      </c>
      <c r="G16" s="41">
        <f t="shared" si="136"/>
        <v>0</v>
      </c>
      <c r="H16" s="41">
        <f t="shared" si="136"/>
        <v>0</v>
      </c>
      <c r="I16" s="45">
        <f t="shared" ref="I16" si="137">SUM(B16:H16)</f>
        <v>0</v>
      </c>
      <c r="J16" s="77">
        <f t="shared" si="111"/>
        <v>0</v>
      </c>
      <c r="K16" s="29">
        <f>SUM(K12:K15)</f>
        <v>5</v>
      </c>
      <c r="L16" s="30">
        <f t="shared" ref="L16:Q16" si="138">SUM(L12:L15)</f>
        <v>1</v>
      </c>
      <c r="M16" s="30">
        <f t="shared" si="138"/>
        <v>0</v>
      </c>
      <c r="N16" s="30">
        <f t="shared" si="138"/>
        <v>0</v>
      </c>
      <c r="O16" s="30">
        <f t="shared" si="138"/>
        <v>0</v>
      </c>
      <c r="P16" s="41">
        <f t="shared" si="138"/>
        <v>0</v>
      </c>
      <c r="Q16" s="41">
        <f t="shared" si="138"/>
        <v>0</v>
      </c>
      <c r="R16" s="45">
        <f t="shared" si="24"/>
        <v>6</v>
      </c>
      <c r="S16" s="77">
        <f t="shared" si="112"/>
        <v>6</v>
      </c>
      <c r="T16" s="38" t="s">
        <v>15</v>
      </c>
      <c r="U16" s="29">
        <f>SUM(U12:U15)</f>
        <v>17</v>
      </c>
      <c r="V16" s="30">
        <f t="shared" ref="V16:AA16" si="139">SUM(V12:V15)</f>
        <v>1</v>
      </c>
      <c r="W16" s="30">
        <f t="shared" si="139"/>
        <v>0</v>
      </c>
      <c r="X16" s="30">
        <f t="shared" si="139"/>
        <v>0</v>
      </c>
      <c r="Y16" s="30">
        <f t="shared" si="139"/>
        <v>0</v>
      </c>
      <c r="Z16" s="41">
        <f t="shared" si="139"/>
        <v>1</v>
      </c>
      <c r="AA16" s="41">
        <f t="shared" si="139"/>
        <v>1</v>
      </c>
      <c r="AB16" s="45">
        <f t="shared" si="25"/>
        <v>20</v>
      </c>
      <c r="AC16" s="77">
        <f t="shared" si="113"/>
        <v>18.599999999999998</v>
      </c>
      <c r="AD16" s="29">
        <f>SUM(AD12:AD15)</f>
        <v>0</v>
      </c>
      <c r="AE16" s="30">
        <f t="shared" ref="AE16:AJ16" si="140">SUM(AE12:AE15)</f>
        <v>0</v>
      </c>
      <c r="AF16" s="30">
        <f t="shared" si="140"/>
        <v>0</v>
      </c>
      <c r="AG16" s="30">
        <f t="shared" si="140"/>
        <v>0</v>
      </c>
      <c r="AH16" s="30">
        <f t="shared" si="140"/>
        <v>0</v>
      </c>
      <c r="AI16" s="41">
        <f t="shared" si="140"/>
        <v>0</v>
      </c>
      <c r="AJ16" s="41">
        <f t="shared" si="140"/>
        <v>0</v>
      </c>
      <c r="AK16" s="45">
        <f t="shared" si="26"/>
        <v>0</v>
      </c>
      <c r="AL16" s="77">
        <f t="shared" si="114"/>
        <v>0</v>
      </c>
      <c r="AM16" s="38" t="s">
        <v>15</v>
      </c>
      <c r="AN16" s="29">
        <f>SUM(AN12:AN15)</f>
        <v>7</v>
      </c>
      <c r="AO16" s="30">
        <f t="shared" ref="AO16:AT16" si="141">SUM(AO12:AO15)</f>
        <v>0</v>
      </c>
      <c r="AP16" s="30">
        <f t="shared" si="141"/>
        <v>0</v>
      </c>
      <c r="AQ16" s="30">
        <f t="shared" si="141"/>
        <v>0</v>
      </c>
      <c r="AR16" s="30">
        <f t="shared" si="141"/>
        <v>0</v>
      </c>
      <c r="AS16" s="41">
        <f t="shared" si="141"/>
        <v>0</v>
      </c>
      <c r="AT16" s="41">
        <f t="shared" si="141"/>
        <v>0</v>
      </c>
      <c r="AU16" s="45">
        <f t="shared" si="27"/>
        <v>7</v>
      </c>
      <c r="AV16" s="77">
        <f t="shared" si="115"/>
        <v>7</v>
      </c>
      <c r="AW16" s="29">
        <f>SUM(AW12:AW15)</f>
        <v>0</v>
      </c>
      <c r="AX16" s="30">
        <f t="shared" ref="AX16:BC16" si="142">SUM(AX12:AX15)</f>
        <v>0</v>
      </c>
      <c r="AY16" s="30">
        <f t="shared" si="142"/>
        <v>0</v>
      </c>
      <c r="AZ16" s="30">
        <f t="shared" si="142"/>
        <v>0</v>
      </c>
      <c r="BA16" s="30">
        <f t="shared" si="142"/>
        <v>0</v>
      </c>
      <c r="BB16" s="41">
        <f t="shared" si="142"/>
        <v>0</v>
      </c>
      <c r="BC16" s="41">
        <f t="shared" si="142"/>
        <v>0</v>
      </c>
      <c r="BD16" s="45">
        <f t="shared" si="28"/>
        <v>0</v>
      </c>
      <c r="BE16" s="77">
        <f t="shared" si="116"/>
        <v>0</v>
      </c>
      <c r="BF16" s="38" t="s">
        <v>15</v>
      </c>
      <c r="BG16" s="29">
        <f>SUM(BG12:BG15)</f>
        <v>20</v>
      </c>
      <c r="BH16" s="30">
        <f t="shared" ref="BH16:BM16" si="143">SUM(BH12:BH15)</f>
        <v>2</v>
      </c>
      <c r="BI16" s="30">
        <f t="shared" si="143"/>
        <v>0</v>
      </c>
      <c r="BJ16" s="30">
        <f t="shared" si="143"/>
        <v>0</v>
      </c>
      <c r="BK16" s="30">
        <f t="shared" si="143"/>
        <v>0</v>
      </c>
      <c r="BL16" s="41">
        <f t="shared" si="143"/>
        <v>0</v>
      </c>
      <c r="BM16" s="41">
        <f t="shared" si="143"/>
        <v>0</v>
      </c>
      <c r="BN16" s="45">
        <f t="shared" si="29"/>
        <v>22</v>
      </c>
      <c r="BO16" s="77">
        <f t="shared" si="117"/>
        <v>22</v>
      </c>
      <c r="BP16" s="29">
        <f>SUM(BP12:BP15)</f>
        <v>0</v>
      </c>
      <c r="BQ16" s="30">
        <f t="shared" ref="BQ16:BV16" si="144">SUM(BQ12:BQ15)</f>
        <v>0</v>
      </c>
      <c r="BR16" s="30">
        <f t="shared" si="144"/>
        <v>0</v>
      </c>
      <c r="BS16" s="30">
        <f t="shared" si="144"/>
        <v>0</v>
      </c>
      <c r="BT16" s="30">
        <f t="shared" si="144"/>
        <v>0</v>
      </c>
      <c r="BU16" s="41">
        <f t="shared" si="144"/>
        <v>0</v>
      </c>
      <c r="BV16" s="41">
        <f t="shared" si="144"/>
        <v>0</v>
      </c>
      <c r="BW16" s="45">
        <f t="shared" si="30"/>
        <v>0</v>
      </c>
      <c r="BX16" s="77">
        <f t="shared" si="118"/>
        <v>0</v>
      </c>
      <c r="BY16" s="38" t="s">
        <v>15</v>
      </c>
      <c r="BZ16" s="29">
        <f>SUM(BZ12:BZ15)</f>
        <v>29</v>
      </c>
      <c r="CA16" s="30">
        <f t="shared" ref="CA16:CF16" si="145">SUM(CA12:CA15)</f>
        <v>3</v>
      </c>
      <c r="CB16" s="30">
        <f t="shared" si="145"/>
        <v>0</v>
      </c>
      <c r="CC16" s="30">
        <f t="shared" si="145"/>
        <v>0</v>
      </c>
      <c r="CD16" s="30">
        <f t="shared" si="145"/>
        <v>0</v>
      </c>
      <c r="CE16" s="41">
        <f t="shared" si="145"/>
        <v>0</v>
      </c>
      <c r="CF16" s="41">
        <f t="shared" si="145"/>
        <v>0</v>
      </c>
      <c r="CG16" s="45">
        <f t="shared" si="31"/>
        <v>32</v>
      </c>
      <c r="CH16" s="77">
        <f t="shared" si="119"/>
        <v>32</v>
      </c>
      <c r="CI16" s="29">
        <f>SUM(CI12:CI15)</f>
        <v>13</v>
      </c>
      <c r="CJ16" s="30">
        <f t="shared" ref="CJ16:CO16" si="146">SUM(CJ12:CJ15)</f>
        <v>1</v>
      </c>
      <c r="CK16" s="30">
        <f t="shared" si="146"/>
        <v>0</v>
      </c>
      <c r="CL16" s="30">
        <f t="shared" si="146"/>
        <v>0</v>
      </c>
      <c r="CM16" s="30">
        <f t="shared" si="146"/>
        <v>0</v>
      </c>
      <c r="CN16" s="41">
        <f t="shared" si="146"/>
        <v>0</v>
      </c>
      <c r="CO16" s="41">
        <f t="shared" si="146"/>
        <v>0</v>
      </c>
      <c r="CP16" s="45">
        <f t="shared" si="32"/>
        <v>14</v>
      </c>
      <c r="CQ16" s="77">
        <f t="shared" si="120"/>
        <v>14</v>
      </c>
      <c r="CR16" s="38" t="s">
        <v>15</v>
      </c>
      <c r="CS16" s="29">
        <f>SUM(CS12:CS15)</f>
        <v>0</v>
      </c>
      <c r="CT16" s="30">
        <f t="shared" ref="CT16:CY16" si="147">SUM(CT12:CT15)</f>
        <v>0</v>
      </c>
      <c r="CU16" s="30">
        <f t="shared" si="147"/>
        <v>0</v>
      </c>
      <c r="CV16" s="30">
        <f t="shared" si="147"/>
        <v>0</v>
      </c>
      <c r="CW16" s="30">
        <f t="shared" si="147"/>
        <v>0</v>
      </c>
      <c r="CX16" s="41">
        <f t="shared" si="147"/>
        <v>0</v>
      </c>
      <c r="CY16" s="41">
        <f t="shared" si="147"/>
        <v>0</v>
      </c>
      <c r="CZ16" s="45">
        <f t="shared" si="33"/>
        <v>0</v>
      </c>
      <c r="DA16" s="77">
        <f t="shared" si="121"/>
        <v>0</v>
      </c>
      <c r="DB16" s="29">
        <f>SUM(DB12:DB15)</f>
        <v>0</v>
      </c>
      <c r="DC16" s="30">
        <f t="shared" ref="DC16:DH16" si="148">SUM(DC12:DC15)</f>
        <v>0</v>
      </c>
      <c r="DD16" s="30">
        <f t="shared" si="148"/>
        <v>0</v>
      </c>
      <c r="DE16" s="30">
        <f t="shared" si="148"/>
        <v>0</v>
      </c>
      <c r="DF16" s="30">
        <f t="shared" si="148"/>
        <v>0</v>
      </c>
      <c r="DG16" s="41">
        <f t="shared" si="148"/>
        <v>0</v>
      </c>
      <c r="DH16" s="41">
        <f t="shared" si="148"/>
        <v>0</v>
      </c>
      <c r="DI16" s="45">
        <f t="shared" si="34"/>
        <v>0</v>
      </c>
      <c r="DJ16" s="77">
        <f t="shared" si="122"/>
        <v>0</v>
      </c>
      <c r="DK16" s="38" t="s">
        <v>15</v>
      </c>
      <c r="DL16" s="29">
        <f>SUM(DL12:DL15)</f>
        <v>0</v>
      </c>
      <c r="DM16" s="30">
        <f t="shared" ref="DM16:DR16" si="149">SUM(DM12:DM15)</f>
        <v>0</v>
      </c>
      <c r="DN16" s="30">
        <f t="shared" si="149"/>
        <v>0</v>
      </c>
      <c r="DO16" s="30">
        <f t="shared" si="149"/>
        <v>0</v>
      </c>
      <c r="DP16" s="30">
        <f t="shared" si="149"/>
        <v>0</v>
      </c>
      <c r="DQ16" s="41">
        <f t="shared" si="149"/>
        <v>0</v>
      </c>
      <c r="DR16" s="41">
        <f t="shared" si="149"/>
        <v>0</v>
      </c>
      <c r="DS16" s="45">
        <f t="shared" si="35"/>
        <v>0</v>
      </c>
      <c r="DT16" s="77">
        <f t="shared" si="123"/>
        <v>0</v>
      </c>
      <c r="DU16" s="29">
        <f>SUM(DU12:DU15)</f>
        <v>0</v>
      </c>
      <c r="DV16" s="30">
        <f t="shared" ref="DV16:EA16" si="150">SUM(DV12:DV15)</f>
        <v>0</v>
      </c>
      <c r="DW16" s="30">
        <f t="shared" si="150"/>
        <v>0</v>
      </c>
      <c r="DX16" s="30">
        <f t="shared" si="150"/>
        <v>0</v>
      </c>
      <c r="DY16" s="30">
        <f t="shared" si="150"/>
        <v>0</v>
      </c>
      <c r="DZ16" s="41">
        <f t="shared" si="150"/>
        <v>0</v>
      </c>
      <c r="EA16" s="41">
        <f t="shared" si="150"/>
        <v>0</v>
      </c>
      <c r="EB16" s="45">
        <f t="shared" si="36"/>
        <v>0</v>
      </c>
      <c r="EC16" s="77">
        <f t="shared" si="124"/>
        <v>0</v>
      </c>
      <c r="ED16" s="38" t="s">
        <v>15</v>
      </c>
      <c r="EE16" s="29">
        <f>SUM(EE12:EE15)</f>
        <v>1</v>
      </c>
      <c r="EF16" s="30">
        <f t="shared" ref="EF16:EK16" si="151">SUM(EF12:EF15)</f>
        <v>0</v>
      </c>
      <c r="EG16" s="30">
        <f t="shared" si="151"/>
        <v>0</v>
      </c>
      <c r="EH16" s="30">
        <f t="shared" si="151"/>
        <v>0</v>
      </c>
      <c r="EI16" s="30">
        <f t="shared" si="151"/>
        <v>0</v>
      </c>
      <c r="EJ16" s="41">
        <f t="shared" si="151"/>
        <v>0</v>
      </c>
      <c r="EK16" s="41">
        <f t="shared" si="151"/>
        <v>0</v>
      </c>
      <c r="EL16" s="45">
        <f t="shared" si="37"/>
        <v>1</v>
      </c>
      <c r="EM16" s="77">
        <f t="shared" si="125"/>
        <v>1</v>
      </c>
      <c r="EN16" s="29">
        <f>SUM(EN12:EN15)</f>
        <v>0</v>
      </c>
      <c r="EO16" s="30">
        <f t="shared" ref="EO16:ET16" si="152">SUM(EO12:EO15)</f>
        <v>0</v>
      </c>
      <c r="EP16" s="30">
        <f t="shared" si="152"/>
        <v>0</v>
      </c>
      <c r="EQ16" s="30">
        <f t="shared" si="152"/>
        <v>0</v>
      </c>
      <c r="ER16" s="30">
        <f t="shared" si="152"/>
        <v>0</v>
      </c>
      <c r="ES16" s="41">
        <f t="shared" si="152"/>
        <v>0</v>
      </c>
      <c r="ET16" s="41">
        <f t="shared" si="152"/>
        <v>0</v>
      </c>
      <c r="EU16" s="45">
        <f t="shared" si="38"/>
        <v>0</v>
      </c>
      <c r="EV16" s="77">
        <f t="shared" si="126"/>
        <v>0</v>
      </c>
      <c r="EW16" s="38" t="s">
        <v>15</v>
      </c>
      <c r="EX16" s="29">
        <f>SUM(EX12:EX15)</f>
        <v>22</v>
      </c>
      <c r="EY16" s="30">
        <f t="shared" ref="EY16:FD16" si="153">SUM(EY12:EY15)</f>
        <v>2</v>
      </c>
      <c r="EZ16" s="30">
        <f t="shared" si="153"/>
        <v>0</v>
      </c>
      <c r="FA16" s="30">
        <f t="shared" si="153"/>
        <v>0</v>
      </c>
      <c r="FB16" s="30">
        <f t="shared" si="153"/>
        <v>0</v>
      </c>
      <c r="FC16" s="41">
        <f t="shared" si="153"/>
        <v>1</v>
      </c>
      <c r="FD16" s="41">
        <f t="shared" si="153"/>
        <v>1</v>
      </c>
      <c r="FE16" s="45">
        <f t="shared" si="46"/>
        <v>26</v>
      </c>
      <c r="FF16" s="77">
        <f t="shared" si="127"/>
        <v>24.599999999999998</v>
      </c>
      <c r="FG16" s="29">
        <f>SUM(FG12:FG15)</f>
        <v>36</v>
      </c>
      <c r="FH16" s="30">
        <f t="shared" ref="FH16:FM16" si="154">SUM(FH12:FH15)</f>
        <v>3</v>
      </c>
      <c r="FI16" s="30">
        <f t="shared" si="154"/>
        <v>0</v>
      </c>
      <c r="FJ16" s="30">
        <f t="shared" si="154"/>
        <v>0</v>
      </c>
      <c r="FK16" s="30">
        <f t="shared" si="154"/>
        <v>0</v>
      </c>
      <c r="FL16" s="41">
        <f t="shared" si="154"/>
        <v>0</v>
      </c>
      <c r="FM16" s="41">
        <f t="shared" si="154"/>
        <v>0</v>
      </c>
      <c r="FN16" s="45">
        <f t="shared" si="54"/>
        <v>39</v>
      </c>
      <c r="FO16" s="77">
        <f t="shared" si="128"/>
        <v>39</v>
      </c>
      <c r="FP16" s="38" t="s">
        <v>15</v>
      </c>
      <c r="FQ16" s="29">
        <f>SUM(FQ12:FQ15)</f>
        <v>27</v>
      </c>
      <c r="FR16" s="30">
        <f t="shared" ref="FR16:FW16" si="155">SUM(FR12:FR15)</f>
        <v>2</v>
      </c>
      <c r="FS16" s="30">
        <f t="shared" si="155"/>
        <v>0</v>
      </c>
      <c r="FT16" s="30">
        <f t="shared" si="155"/>
        <v>0</v>
      </c>
      <c r="FU16" s="30">
        <f t="shared" si="155"/>
        <v>0</v>
      </c>
      <c r="FV16" s="41">
        <f t="shared" si="155"/>
        <v>0</v>
      </c>
      <c r="FW16" s="41">
        <f t="shared" si="155"/>
        <v>0</v>
      </c>
      <c r="FX16" s="45">
        <f t="shared" si="62"/>
        <v>29</v>
      </c>
      <c r="FY16" s="77">
        <f t="shared" si="129"/>
        <v>29</v>
      </c>
      <c r="FZ16" s="29">
        <f>SUM(FZ12:FZ15)</f>
        <v>18</v>
      </c>
      <c r="GA16" s="30">
        <f t="shared" ref="GA16:GF16" si="156">SUM(GA12:GA15)</f>
        <v>2</v>
      </c>
      <c r="GB16" s="30">
        <f t="shared" si="156"/>
        <v>0</v>
      </c>
      <c r="GC16" s="30">
        <f t="shared" si="156"/>
        <v>0</v>
      </c>
      <c r="GD16" s="30">
        <f t="shared" si="156"/>
        <v>0</v>
      </c>
      <c r="GE16" s="41">
        <f t="shared" si="156"/>
        <v>0</v>
      </c>
      <c r="GF16" s="41">
        <f t="shared" si="156"/>
        <v>0</v>
      </c>
      <c r="GG16" s="45">
        <f t="shared" si="70"/>
        <v>20</v>
      </c>
      <c r="GH16" s="77">
        <f t="shared" si="130"/>
        <v>20</v>
      </c>
      <c r="GI16" s="38" t="s">
        <v>15</v>
      </c>
      <c r="GJ16" s="29">
        <f>SUM(GJ12:GJ15)</f>
        <v>42</v>
      </c>
      <c r="GK16" s="30">
        <f t="shared" ref="GK16:GP16" si="157">SUM(GK12:GK15)</f>
        <v>4</v>
      </c>
      <c r="GL16" s="30">
        <f t="shared" si="157"/>
        <v>0</v>
      </c>
      <c r="GM16" s="30">
        <f t="shared" si="157"/>
        <v>0</v>
      </c>
      <c r="GN16" s="30">
        <f t="shared" si="157"/>
        <v>0</v>
      </c>
      <c r="GO16" s="41">
        <f t="shared" si="157"/>
        <v>0</v>
      </c>
      <c r="GP16" s="41">
        <f t="shared" si="157"/>
        <v>0</v>
      </c>
      <c r="GQ16" s="45">
        <f t="shared" si="78"/>
        <v>46</v>
      </c>
      <c r="GR16" s="77">
        <f t="shared" si="131"/>
        <v>46</v>
      </c>
      <c r="GS16" s="29">
        <f>SUM(GS12:GS15)</f>
        <v>38</v>
      </c>
      <c r="GT16" s="30">
        <f t="shared" ref="GT16:GY16" si="158">SUM(GT12:GT15)</f>
        <v>3</v>
      </c>
      <c r="GU16" s="30">
        <f t="shared" si="158"/>
        <v>0</v>
      </c>
      <c r="GV16" s="30">
        <f t="shared" si="158"/>
        <v>0</v>
      </c>
      <c r="GW16" s="30">
        <f t="shared" si="158"/>
        <v>0</v>
      </c>
      <c r="GX16" s="41">
        <f t="shared" si="158"/>
        <v>1</v>
      </c>
      <c r="GY16" s="41">
        <f t="shared" si="158"/>
        <v>1</v>
      </c>
      <c r="GZ16" s="45">
        <f t="shared" si="86"/>
        <v>43</v>
      </c>
      <c r="HA16" s="77">
        <f t="shared" si="132"/>
        <v>41.6</v>
      </c>
      <c r="HB16" s="38" t="s">
        <v>15</v>
      </c>
      <c r="HC16" s="29">
        <f>SUM(HC12:HC15)</f>
        <v>1</v>
      </c>
      <c r="HD16" s="30">
        <f t="shared" ref="HD16:HI16" si="159">SUM(HD12:HD15)</f>
        <v>0</v>
      </c>
      <c r="HE16" s="30">
        <f t="shared" si="159"/>
        <v>0</v>
      </c>
      <c r="HF16" s="30">
        <f t="shared" si="159"/>
        <v>0</v>
      </c>
      <c r="HG16" s="30">
        <f t="shared" si="159"/>
        <v>0</v>
      </c>
      <c r="HH16" s="41">
        <f t="shared" si="159"/>
        <v>0</v>
      </c>
      <c r="HI16" s="41">
        <f t="shared" si="159"/>
        <v>0</v>
      </c>
      <c r="HJ16" s="45">
        <f t="shared" si="94"/>
        <v>1</v>
      </c>
      <c r="HK16" s="77">
        <f t="shared" si="133"/>
        <v>1</v>
      </c>
      <c r="HL16" s="29">
        <f>SUM(HL12:HL15)</f>
        <v>0</v>
      </c>
      <c r="HM16" s="30">
        <f t="shared" ref="HM16:HR16" si="160">SUM(HM12:HM15)</f>
        <v>0</v>
      </c>
      <c r="HN16" s="30">
        <f t="shared" si="160"/>
        <v>0</v>
      </c>
      <c r="HO16" s="30">
        <f t="shared" si="160"/>
        <v>0</v>
      </c>
      <c r="HP16" s="30">
        <f t="shared" si="160"/>
        <v>0</v>
      </c>
      <c r="HQ16" s="41">
        <f t="shared" si="160"/>
        <v>0</v>
      </c>
      <c r="HR16" s="41">
        <f t="shared" si="160"/>
        <v>0</v>
      </c>
      <c r="HS16" s="45">
        <f t="shared" si="102"/>
        <v>0</v>
      </c>
      <c r="HT16" s="77">
        <f t="shared" si="134"/>
        <v>0</v>
      </c>
      <c r="HU16" s="38" t="s">
        <v>15</v>
      </c>
      <c r="HV16" s="29">
        <f>SUM(HV12:HV15)</f>
        <v>92</v>
      </c>
      <c r="HW16" s="30">
        <f t="shared" ref="HW16:IB16" si="161">SUM(HW12:HW15)</f>
        <v>8</v>
      </c>
      <c r="HX16" s="30">
        <f t="shared" si="161"/>
        <v>0</v>
      </c>
      <c r="HY16" s="30">
        <f t="shared" si="161"/>
        <v>0</v>
      </c>
      <c r="HZ16" s="30">
        <f t="shared" si="161"/>
        <v>0</v>
      </c>
      <c r="IA16" s="41">
        <f t="shared" si="161"/>
        <v>1</v>
      </c>
      <c r="IB16" s="41">
        <f t="shared" si="161"/>
        <v>1</v>
      </c>
      <c r="IC16" s="45">
        <f t="shared" si="110"/>
        <v>102</v>
      </c>
      <c r="ID16" s="77">
        <f t="shared" si="135"/>
        <v>100.60000000000001</v>
      </c>
    </row>
    <row r="17" spans="1:242">
      <c r="A17" s="28">
        <f>A15+TIME(0,15,0)</f>
        <v>0.5</v>
      </c>
      <c r="B17" s="29"/>
      <c r="C17" s="30"/>
      <c r="D17" s="30"/>
      <c r="E17" s="30"/>
      <c r="F17" s="30"/>
      <c r="G17" s="41"/>
      <c r="H17" s="41"/>
      <c r="I17" s="31">
        <f t="shared" si="23"/>
        <v>0</v>
      </c>
      <c r="J17" s="76">
        <f t="shared" si="111"/>
        <v>0</v>
      </c>
      <c r="K17" s="29">
        <v>1</v>
      </c>
      <c r="L17" s="30"/>
      <c r="M17" s="30"/>
      <c r="N17" s="30"/>
      <c r="O17" s="30"/>
      <c r="P17" s="41"/>
      <c r="Q17" s="41"/>
      <c r="R17" s="31">
        <f t="shared" si="24"/>
        <v>1</v>
      </c>
      <c r="S17" s="76">
        <f t="shared" si="112"/>
        <v>1</v>
      </c>
      <c r="T17" s="28">
        <f>T15+TIME(0,15,0)</f>
        <v>0.5</v>
      </c>
      <c r="U17" s="29">
        <v>2</v>
      </c>
      <c r="V17" s="30"/>
      <c r="W17" s="30"/>
      <c r="X17" s="30"/>
      <c r="Y17" s="30"/>
      <c r="Z17" s="41"/>
      <c r="AA17" s="41"/>
      <c r="AB17" s="31">
        <f t="shared" si="25"/>
        <v>2</v>
      </c>
      <c r="AC17" s="76">
        <f t="shared" si="113"/>
        <v>2</v>
      </c>
      <c r="AD17" s="29"/>
      <c r="AE17" s="30"/>
      <c r="AF17" s="30"/>
      <c r="AG17" s="30"/>
      <c r="AH17" s="30"/>
      <c r="AI17" s="41"/>
      <c r="AJ17" s="41"/>
      <c r="AK17" s="31">
        <f t="shared" si="26"/>
        <v>0</v>
      </c>
      <c r="AL17" s="76">
        <f t="shared" si="114"/>
        <v>0</v>
      </c>
      <c r="AM17" s="28">
        <f>AM15+TIME(0,15,0)</f>
        <v>0.5</v>
      </c>
      <c r="AN17" s="29">
        <v>4</v>
      </c>
      <c r="AO17" s="30"/>
      <c r="AP17" s="30"/>
      <c r="AQ17" s="30"/>
      <c r="AR17" s="30"/>
      <c r="AS17" s="41"/>
      <c r="AT17" s="41"/>
      <c r="AU17" s="31">
        <f t="shared" si="27"/>
        <v>4</v>
      </c>
      <c r="AV17" s="76">
        <f t="shared" si="115"/>
        <v>4</v>
      </c>
      <c r="AW17" s="29"/>
      <c r="AX17" s="30"/>
      <c r="AY17" s="30"/>
      <c r="AZ17" s="30"/>
      <c r="BA17" s="30"/>
      <c r="BB17" s="41"/>
      <c r="BC17" s="41"/>
      <c r="BD17" s="31">
        <f t="shared" si="28"/>
        <v>0</v>
      </c>
      <c r="BE17" s="76">
        <f t="shared" si="116"/>
        <v>0</v>
      </c>
      <c r="BF17" s="28">
        <f>BF15+TIME(0,15,0)</f>
        <v>0.5</v>
      </c>
      <c r="BG17" s="29">
        <v>9</v>
      </c>
      <c r="BH17" s="30">
        <v>1</v>
      </c>
      <c r="BI17" s="30"/>
      <c r="BJ17" s="30"/>
      <c r="BK17" s="30"/>
      <c r="BL17" s="41"/>
      <c r="BM17" s="41"/>
      <c r="BN17" s="31">
        <f t="shared" si="29"/>
        <v>10</v>
      </c>
      <c r="BO17" s="76">
        <f t="shared" si="117"/>
        <v>10</v>
      </c>
      <c r="BP17" s="29"/>
      <c r="BQ17" s="30"/>
      <c r="BR17" s="30"/>
      <c r="BS17" s="30"/>
      <c r="BT17" s="30"/>
      <c r="BU17" s="41"/>
      <c r="BV17" s="41"/>
      <c r="BW17" s="31">
        <f t="shared" si="30"/>
        <v>0</v>
      </c>
      <c r="BX17" s="76">
        <f t="shared" si="118"/>
        <v>0</v>
      </c>
      <c r="BY17" s="28">
        <f>BY15+TIME(0,15,0)</f>
        <v>0.5</v>
      </c>
      <c r="BZ17" s="29">
        <v>14</v>
      </c>
      <c r="CA17" s="30"/>
      <c r="CB17" s="30"/>
      <c r="CC17" s="30"/>
      <c r="CD17" s="30"/>
      <c r="CE17" s="41"/>
      <c r="CF17" s="41"/>
      <c r="CG17" s="31">
        <f t="shared" si="31"/>
        <v>14</v>
      </c>
      <c r="CH17" s="76">
        <f t="shared" si="119"/>
        <v>14</v>
      </c>
      <c r="CI17" s="29">
        <v>7</v>
      </c>
      <c r="CJ17" s="30"/>
      <c r="CK17" s="30"/>
      <c r="CL17" s="30"/>
      <c r="CM17" s="30"/>
      <c r="CN17" s="41"/>
      <c r="CO17" s="41"/>
      <c r="CP17" s="31">
        <f t="shared" si="32"/>
        <v>7</v>
      </c>
      <c r="CQ17" s="76">
        <f t="shared" si="120"/>
        <v>7</v>
      </c>
      <c r="CR17" s="28">
        <f>CR15+TIME(0,15,0)</f>
        <v>0.5</v>
      </c>
      <c r="CS17" s="29"/>
      <c r="CT17" s="30"/>
      <c r="CU17" s="30"/>
      <c r="CV17" s="30"/>
      <c r="CW17" s="30"/>
      <c r="CX17" s="41"/>
      <c r="CY17" s="41"/>
      <c r="CZ17" s="31">
        <f t="shared" si="33"/>
        <v>0</v>
      </c>
      <c r="DA17" s="76">
        <f t="shared" si="121"/>
        <v>0</v>
      </c>
      <c r="DB17" s="29"/>
      <c r="DC17" s="30"/>
      <c r="DD17" s="30"/>
      <c r="DE17" s="30"/>
      <c r="DF17" s="30"/>
      <c r="DG17" s="41"/>
      <c r="DH17" s="41"/>
      <c r="DI17" s="31">
        <f t="shared" si="34"/>
        <v>0</v>
      </c>
      <c r="DJ17" s="76">
        <f t="shared" si="122"/>
        <v>0</v>
      </c>
      <c r="DK17" s="28">
        <f>DK15+TIME(0,15,0)</f>
        <v>0.5</v>
      </c>
      <c r="DL17" s="29"/>
      <c r="DM17" s="30"/>
      <c r="DN17" s="30"/>
      <c r="DO17" s="30"/>
      <c r="DP17" s="30"/>
      <c r="DQ17" s="41"/>
      <c r="DR17" s="41"/>
      <c r="DS17" s="31">
        <f t="shared" si="35"/>
        <v>0</v>
      </c>
      <c r="DT17" s="76">
        <f t="shared" si="123"/>
        <v>0</v>
      </c>
      <c r="DU17" s="29"/>
      <c r="DV17" s="30"/>
      <c r="DW17" s="30"/>
      <c r="DX17" s="30"/>
      <c r="DY17" s="30"/>
      <c r="DZ17" s="41"/>
      <c r="EA17" s="41"/>
      <c r="EB17" s="31">
        <f t="shared" si="36"/>
        <v>0</v>
      </c>
      <c r="EC17" s="76">
        <f t="shared" si="124"/>
        <v>0</v>
      </c>
      <c r="ED17" s="28">
        <f>ED15+TIME(0,15,0)</f>
        <v>0.5</v>
      </c>
      <c r="EE17" s="29"/>
      <c r="EF17" s="30"/>
      <c r="EG17" s="30"/>
      <c r="EH17" s="30"/>
      <c r="EI17" s="30"/>
      <c r="EJ17" s="41"/>
      <c r="EK17" s="41"/>
      <c r="EL17" s="31">
        <f t="shared" si="37"/>
        <v>0</v>
      </c>
      <c r="EM17" s="76">
        <f t="shared" si="125"/>
        <v>0</v>
      </c>
      <c r="EN17" s="29"/>
      <c r="EO17" s="30"/>
      <c r="EP17" s="30"/>
      <c r="EQ17" s="30"/>
      <c r="ER17" s="30"/>
      <c r="ES17" s="41"/>
      <c r="ET17" s="41"/>
      <c r="EU17" s="31">
        <f t="shared" si="38"/>
        <v>0</v>
      </c>
      <c r="EV17" s="76">
        <f t="shared" si="126"/>
        <v>0</v>
      </c>
      <c r="EW17" s="28">
        <f>EW15+TIME(0,15,0)</f>
        <v>0.5</v>
      </c>
      <c r="EX17" s="29">
        <f t="shared" ref="EX17:EX20" si="162">B17+K17+U17+AD17</f>
        <v>3</v>
      </c>
      <c r="EY17" s="30">
        <f t="shared" ref="EY17:EY20" si="163">C17+L17+V17+AE17</f>
        <v>0</v>
      </c>
      <c r="EZ17" s="30">
        <f t="shared" ref="EZ17:EZ20" si="164">D17+M17+W17+AF17</f>
        <v>0</v>
      </c>
      <c r="FA17" s="30">
        <f t="shared" ref="FA17:FA20" si="165">E17+N17+X17+AG17</f>
        <v>0</v>
      </c>
      <c r="FB17" s="30">
        <f t="shared" ref="FB17:FB20" si="166">F17+O17+Y17+AH17</f>
        <v>0</v>
      </c>
      <c r="FC17" s="41">
        <f t="shared" ref="FC17:FC20" si="167">G17+P17+Z17+AI17</f>
        <v>0</v>
      </c>
      <c r="FD17" s="41">
        <f t="shared" ref="FD17:FD20" si="168">H17+Q17+AA17+AJ17</f>
        <v>0</v>
      </c>
      <c r="FE17" s="31">
        <f t="shared" si="46"/>
        <v>3</v>
      </c>
      <c r="FF17" s="76">
        <f t="shared" si="127"/>
        <v>3</v>
      </c>
      <c r="FG17" s="29">
        <f t="shared" ref="FG17:FG20" si="169">B17+AN17+BZ17+DL17</f>
        <v>18</v>
      </c>
      <c r="FH17" s="30">
        <f t="shared" ref="FH17:FH20" si="170">C17+AO17+CA17+DM17</f>
        <v>0</v>
      </c>
      <c r="FI17" s="30">
        <f t="shared" ref="FI17:FI20" si="171">D17+AP17+CB17+DN17</f>
        <v>0</v>
      </c>
      <c r="FJ17" s="30">
        <f t="shared" ref="FJ17:FJ20" si="172">E17+AQ17+CC17+DO17</f>
        <v>0</v>
      </c>
      <c r="FK17" s="30">
        <f t="shared" ref="FK17:FK20" si="173">F17+AR17+CD17+DP17</f>
        <v>0</v>
      </c>
      <c r="FL17" s="41">
        <f t="shared" ref="FL17:FL20" si="174">G17+AS17+CE17+DQ17</f>
        <v>0</v>
      </c>
      <c r="FM17" s="41">
        <f t="shared" ref="FM17:FM20" si="175">H17+AT17+CF17+DR17</f>
        <v>0</v>
      </c>
      <c r="FN17" s="31">
        <f t="shared" si="54"/>
        <v>18</v>
      </c>
      <c r="FO17" s="76">
        <f t="shared" si="128"/>
        <v>18</v>
      </c>
      <c r="FP17" s="28">
        <f>FP15+TIME(0,15,0)</f>
        <v>0.5</v>
      </c>
      <c r="FQ17" s="29">
        <f t="shared" ref="FQ17:FQ20" si="176">AN17+AW17+BG17+BP17</f>
        <v>13</v>
      </c>
      <c r="FR17" s="30">
        <f t="shared" ref="FR17:FR20" si="177">AO17+AX17+BH17+BQ17</f>
        <v>1</v>
      </c>
      <c r="FS17" s="30">
        <f t="shared" ref="FS17:FS20" si="178">AP17+AY17+BI17+BR17</f>
        <v>0</v>
      </c>
      <c r="FT17" s="30">
        <f t="shared" ref="FT17:FT20" si="179">AQ17+AZ17+BJ17+BS17</f>
        <v>0</v>
      </c>
      <c r="FU17" s="30">
        <f t="shared" ref="FU17:FU20" si="180">AR17+BA17+BK17+BT17</f>
        <v>0</v>
      </c>
      <c r="FV17" s="41">
        <f t="shared" ref="FV17:FV20" si="181">AS17+BB17+BL17+BU17</f>
        <v>0</v>
      </c>
      <c r="FW17" s="41">
        <f t="shared" ref="FW17:FW20" si="182">AT17+BC17+BM17+BV17</f>
        <v>0</v>
      </c>
      <c r="FX17" s="31">
        <f t="shared" si="62"/>
        <v>14</v>
      </c>
      <c r="FY17" s="76">
        <f t="shared" si="129"/>
        <v>14</v>
      </c>
      <c r="FZ17" s="29">
        <f t="shared" ref="FZ17:FZ20" si="183">K17+AW17+CI17+DU17</f>
        <v>8</v>
      </c>
      <c r="GA17" s="30">
        <f t="shared" ref="GA17:GA20" si="184">L17+AX17+CJ17+DV17</f>
        <v>0</v>
      </c>
      <c r="GB17" s="30">
        <f t="shared" ref="GB17:GB20" si="185">M17+AY17+CK17+DW17</f>
        <v>0</v>
      </c>
      <c r="GC17" s="30">
        <f t="shared" ref="GC17:GC20" si="186">N17+AZ17+CL17+DX17</f>
        <v>0</v>
      </c>
      <c r="GD17" s="30">
        <f t="shared" ref="GD17:GD20" si="187">O17+BA17+CM17+DY17</f>
        <v>0</v>
      </c>
      <c r="GE17" s="41">
        <f t="shared" ref="GE17:GE20" si="188">P17+BB17+CN17+DZ17</f>
        <v>0</v>
      </c>
      <c r="GF17" s="41">
        <f t="shared" ref="GF17:GF20" si="189">Q17+BC17+CO17+EA17</f>
        <v>0</v>
      </c>
      <c r="GG17" s="31">
        <f t="shared" si="70"/>
        <v>8</v>
      </c>
      <c r="GH17" s="76">
        <f t="shared" si="130"/>
        <v>8</v>
      </c>
      <c r="GI17" s="28">
        <f>GI15+TIME(0,15,0)</f>
        <v>0.5</v>
      </c>
      <c r="GJ17" s="29">
        <f t="shared" ref="GJ17:GJ20" si="190">BZ17+CI17+CS17+DB17</f>
        <v>21</v>
      </c>
      <c r="GK17" s="30">
        <f t="shared" ref="GK17:GK20" si="191">CA17+CJ17+CT17+DC17</f>
        <v>0</v>
      </c>
      <c r="GL17" s="30">
        <f t="shared" ref="GL17:GL20" si="192">CB17+CK17+CU17+DD17</f>
        <v>0</v>
      </c>
      <c r="GM17" s="30">
        <f t="shared" ref="GM17:GM20" si="193">CC17+CL17+CV17+DE17</f>
        <v>0</v>
      </c>
      <c r="GN17" s="30">
        <f t="shared" ref="GN17:GN20" si="194">CD17+CM17+CW17+DF17</f>
        <v>0</v>
      </c>
      <c r="GO17" s="41">
        <f t="shared" ref="GO17:GO20" si="195">CE17+CN17+CX17+DG17</f>
        <v>0</v>
      </c>
      <c r="GP17" s="41">
        <f t="shared" ref="GP17:GP20" si="196">CF17+CO17+CY17+DH17</f>
        <v>0</v>
      </c>
      <c r="GQ17" s="31">
        <f t="shared" si="78"/>
        <v>21</v>
      </c>
      <c r="GR17" s="76">
        <f t="shared" si="131"/>
        <v>21</v>
      </c>
      <c r="GS17" s="29">
        <f t="shared" ref="GS17:GS20" si="197">U17+BG17+CS17+EE17</f>
        <v>11</v>
      </c>
      <c r="GT17" s="30">
        <f t="shared" ref="GT17:GT20" si="198">V17+BH17+CT17+EF17</f>
        <v>1</v>
      </c>
      <c r="GU17" s="30">
        <f t="shared" ref="GU17:GU20" si="199">W17+BI17+CU17+EG17</f>
        <v>0</v>
      </c>
      <c r="GV17" s="30">
        <f t="shared" ref="GV17:GV20" si="200">X17+BJ17+CV17+EH17</f>
        <v>0</v>
      </c>
      <c r="GW17" s="30">
        <f t="shared" ref="GW17:GW20" si="201">Y17+BK17+CW17+EI17</f>
        <v>0</v>
      </c>
      <c r="GX17" s="41">
        <f t="shared" ref="GX17:GX20" si="202">Z17+BL17+CX17+EJ17</f>
        <v>0</v>
      </c>
      <c r="GY17" s="41">
        <f t="shared" ref="GY17:GY20" si="203">AA17+BM17+CY17+EK17</f>
        <v>0</v>
      </c>
      <c r="GZ17" s="31">
        <f t="shared" si="86"/>
        <v>12</v>
      </c>
      <c r="HA17" s="76">
        <f t="shared" si="132"/>
        <v>12</v>
      </c>
      <c r="HB17" s="28">
        <f>HB15+TIME(0,15,0)</f>
        <v>0.5</v>
      </c>
      <c r="HC17" s="29">
        <f t="shared" ref="HC17:HC20" si="204">DL17+DU17+EE17+EN17</f>
        <v>0</v>
      </c>
      <c r="HD17" s="30">
        <f t="shared" ref="HD17:HD20" si="205">DM17+DV17+EF17+EO17</f>
        <v>0</v>
      </c>
      <c r="HE17" s="30">
        <f t="shared" ref="HE17:HE20" si="206">DN17+DW17+EG17+EP17</f>
        <v>0</v>
      </c>
      <c r="HF17" s="30">
        <f t="shared" ref="HF17:HF20" si="207">DO17+DX17+EH17+EQ17</f>
        <v>0</v>
      </c>
      <c r="HG17" s="30">
        <f t="shared" ref="HG17:HG20" si="208">DP17+DY17+EI17+ER17</f>
        <v>0</v>
      </c>
      <c r="HH17" s="41">
        <f t="shared" ref="HH17:HH20" si="209">DQ17+DZ17+EJ17+ES17</f>
        <v>0</v>
      </c>
      <c r="HI17" s="41">
        <f t="shared" ref="HI17:HI20" si="210">DR17+EA17+EK17+ET17</f>
        <v>0</v>
      </c>
      <c r="HJ17" s="31">
        <f t="shared" si="94"/>
        <v>0</v>
      </c>
      <c r="HK17" s="76">
        <f t="shared" si="133"/>
        <v>0</v>
      </c>
      <c r="HL17" s="29">
        <f t="shared" ref="HL17:HL20" si="211">AD17+BP17+DB17+EN17</f>
        <v>0</v>
      </c>
      <c r="HM17" s="30">
        <f t="shared" ref="HM17:HM20" si="212">AE17+BQ17+DC17+EO17</f>
        <v>0</v>
      </c>
      <c r="HN17" s="30">
        <f t="shared" ref="HN17:HN20" si="213">AF17+BR17+DD17+EP17</f>
        <v>0</v>
      </c>
      <c r="HO17" s="30">
        <f t="shared" ref="HO17:HO20" si="214">AG17+BS17+DE17+EQ17</f>
        <v>0</v>
      </c>
      <c r="HP17" s="30">
        <f t="shared" ref="HP17:HP20" si="215">AH17+BT17+DF17+ER17</f>
        <v>0</v>
      </c>
      <c r="HQ17" s="41">
        <f t="shared" ref="HQ17:HQ20" si="216">AI17+BU17+DG17+ES17</f>
        <v>0</v>
      </c>
      <c r="HR17" s="41">
        <f t="shared" ref="HR17:HR20" si="217">AJ17+BV17+DH17+ET17</f>
        <v>0</v>
      </c>
      <c r="HS17" s="31">
        <f t="shared" si="102"/>
        <v>0</v>
      </c>
      <c r="HT17" s="76">
        <f t="shared" si="134"/>
        <v>0</v>
      </c>
      <c r="HU17" s="28">
        <f>HU15+TIME(0,15,0)</f>
        <v>0.5</v>
      </c>
      <c r="HV17" s="29">
        <f t="shared" ref="HV17:HV20" si="218">EX17+FQ17+GJ17+HC17</f>
        <v>37</v>
      </c>
      <c r="HW17" s="30">
        <f t="shared" ref="HW17:HW20" si="219">EY17+FR17+GK17+HD17</f>
        <v>1</v>
      </c>
      <c r="HX17" s="30">
        <f t="shared" ref="HX17:HX20" si="220">EZ17+FS17+GL17+HE17</f>
        <v>0</v>
      </c>
      <c r="HY17" s="30">
        <f t="shared" ref="HY17:HY20" si="221">FA17+FT17+GM17+HF17</f>
        <v>0</v>
      </c>
      <c r="HZ17" s="30">
        <f t="shared" ref="HZ17:HZ20" si="222">FB17+FU17+GN17+HG17</f>
        <v>0</v>
      </c>
      <c r="IA17" s="41">
        <f t="shared" ref="IA17:IA20" si="223">FC17+FV17+GO17+HH17</f>
        <v>0</v>
      </c>
      <c r="IB17" s="41">
        <f t="shared" ref="IB17:IB20" si="224">FD17+FW17+GP17+HI17</f>
        <v>0</v>
      </c>
      <c r="IC17" s="31">
        <f t="shared" si="110"/>
        <v>38</v>
      </c>
      <c r="ID17" s="76">
        <f t="shared" si="135"/>
        <v>38</v>
      </c>
      <c r="IF17" s="46">
        <f>+HU17</f>
        <v>0.5</v>
      </c>
      <c r="IG17" s="47">
        <f>+HU22</f>
        <v>0.54166666666666652</v>
      </c>
      <c r="IH17" s="48">
        <f>+SUM(IC17:IC20)</f>
        <v>140</v>
      </c>
    </row>
    <row r="18" spans="1:242">
      <c r="A18" s="32">
        <f>A17+TIME(0,15,0)</f>
        <v>0.51041666666666663</v>
      </c>
      <c r="B18" s="33"/>
      <c r="C18" s="34"/>
      <c r="D18" s="34"/>
      <c r="E18" s="34"/>
      <c r="F18" s="34"/>
      <c r="G18" s="42"/>
      <c r="H18" s="42"/>
      <c r="I18" s="31">
        <f t="shared" si="23"/>
        <v>0</v>
      </c>
      <c r="J18" s="76">
        <f t="shared" si="111"/>
        <v>0</v>
      </c>
      <c r="K18" s="33"/>
      <c r="L18" s="34"/>
      <c r="M18" s="34"/>
      <c r="N18" s="34"/>
      <c r="O18" s="34"/>
      <c r="P18" s="42"/>
      <c r="Q18" s="42"/>
      <c r="R18" s="31">
        <f t="shared" si="24"/>
        <v>0</v>
      </c>
      <c r="S18" s="76">
        <f t="shared" si="112"/>
        <v>0</v>
      </c>
      <c r="T18" s="32">
        <f>T17+TIME(0,15,0)</f>
        <v>0.51041666666666663</v>
      </c>
      <c r="U18" s="33">
        <v>12</v>
      </c>
      <c r="V18" s="34">
        <v>1</v>
      </c>
      <c r="W18" s="34"/>
      <c r="X18" s="34"/>
      <c r="Y18" s="34"/>
      <c r="Z18" s="42">
        <v>1</v>
      </c>
      <c r="AA18" s="42"/>
      <c r="AB18" s="31">
        <f t="shared" si="25"/>
        <v>14</v>
      </c>
      <c r="AC18" s="76">
        <f t="shared" si="113"/>
        <v>13.4</v>
      </c>
      <c r="AD18" s="33"/>
      <c r="AE18" s="34"/>
      <c r="AF18" s="34"/>
      <c r="AG18" s="34"/>
      <c r="AH18" s="34"/>
      <c r="AI18" s="42"/>
      <c r="AJ18" s="42"/>
      <c r="AK18" s="31">
        <f t="shared" si="26"/>
        <v>0</v>
      </c>
      <c r="AL18" s="76">
        <f t="shared" si="114"/>
        <v>0</v>
      </c>
      <c r="AM18" s="32">
        <f>AM17+TIME(0,15,0)</f>
        <v>0.51041666666666663</v>
      </c>
      <c r="AN18" s="33">
        <v>1</v>
      </c>
      <c r="AO18" s="34"/>
      <c r="AP18" s="34"/>
      <c r="AQ18" s="34"/>
      <c r="AR18" s="34"/>
      <c r="AS18" s="42"/>
      <c r="AT18" s="42">
        <v>1</v>
      </c>
      <c r="AU18" s="31">
        <f t="shared" si="27"/>
        <v>2</v>
      </c>
      <c r="AV18" s="76">
        <f t="shared" si="115"/>
        <v>1.2</v>
      </c>
      <c r="AW18" s="33"/>
      <c r="AX18" s="34"/>
      <c r="AY18" s="34"/>
      <c r="AZ18" s="34"/>
      <c r="BA18" s="34"/>
      <c r="BB18" s="42"/>
      <c r="BC18" s="42"/>
      <c r="BD18" s="31">
        <f t="shared" si="28"/>
        <v>0</v>
      </c>
      <c r="BE18" s="76">
        <f t="shared" si="116"/>
        <v>0</v>
      </c>
      <c r="BF18" s="32">
        <f>BF17+TIME(0,15,0)</f>
        <v>0.51041666666666663</v>
      </c>
      <c r="BG18" s="33">
        <v>7</v>
      </c>
      <c r="BH18" s="34"/>
      <c r="BI18" s="34"/>
      <c r="BJ18" s="34"/>
      <c r="BK18" s="34"/>
      <c r="BL18" s="42"/>
      <c r="BM18" s="42"/>
      <c r="BN18" s="31">
        <f t="shared" si="29"/>
        <v>7</v>
      </c>
      <c r="BO18" s="76">
        <f t="shared" si="117"/>
        <v>7</v>
      </c>
      <c r="BP18" s="33"/>
      <c r="BQ18" s="34"/>
      <c r="BR18" s="34"/>
      <c r="BS18" s="34"/>
      <c r="BT18" s="34"/>
      <c r="BU18" s="42"/>
      <c r="BV18" s="42"/>
      <c r="BW18" s="31">
        <f t="shared" si="30"/>
        <v>0</v>
      </c>
      <c r="BX18" s="76">
        <f t="shared" si="118"/>
        <v>0</v>
      </c>
      <c r="BY18" s="32">
        <f>BY17+TIME(0,15,0)</f>
        <v>0.51041666666666663</v>
      </c>
      <c r="BZ18" s="33">
        <v>8</v>
      </c>
      <c r="CA18" s="34">
        <v>1</v>
      </c>
      <c r="CB18" s="34">
        <v>1</v>
      </c>
      <c r="CC18" s="34"/>
      <c r="CD18" s="34"/>
      <c r="CE18" s="42">
        <v>1</v>
      </c>
      <c r="CF18" s="42"/>
      <c r="CG18" s="31">
        <f t="shared" si="31"/>
        <v>11</v>
      </c>
      <c r="CH18" s="76">
        <f t="shared" si="119"/>
        <v>10.9</v>
      </c>
      <c r="CI18" s="33">
        <v>6</v>
      </c>
      <c r="CJ18" s="34"/>
      <c r="CK18" s="34"/>
      <c r="CL18" s="34"/>
      <c r="CM18" s="34"/>
      <c r="CN18" s="42"/>
      <c r="CO18" s="42"/>
      <c r="CP18" s="31">
        <f t="shared" si="32"/>
        <v>6</v>
      </c>
      <c r="CQ18" s="76">
        <f t="shared" si="120"/>
        <v>6</v>
      </c>
      <c r="CR18" s="32">
        <f>CR17+TIME(0,15,0)</f>
        <v>0.51041666666666663</v>
      </c>
      <c r="CS18" s="33"/>
      <c r="CT18" s="34"/>
      <c r="CU18" s="34"/>
      <c r="CV18" s="34"/>
      <c r="CW18" s="34"/>
      <c r="CX18" s="42"/>
      <c r="CY18" s="42"/>
      <c r="CZ18" s="31">
        <f t="shared" si="33"/>
        <v>0</v>
      </c>
      <c r="DA18" s="76">
        <f t="shared" si="121"/>
        <v>0</v>
      </c>
      <c r="DB18" s="33"/>
      <c r="DC18" s="34"/>
      <c r="DD18" s="34"/>
      <c r="DE18" s="34"/>
      <c r="DF18" s="34"/>
      <c r="DG18" s="42"/>
      <c r="DH18" s="42"/>
      <c r="DI18" s="31">
        <f t="shared" si="34"/>
        <v>0</v>
      </c>
      <c r="DJ18" s="76">
        <f t="shared" si="122"/>
        <v>0</v>
      </c>
      <c r="DK18" s="32">
        <f>DK17+TIME(0,15,0)</f>
        <v>0.51041666666666663</v>
      </c>
      <c r="DL18" s="33"/>
      <c r="DM18" s="34"/>
      <c r="DN18" s="34"/>
      <c r="DO18" s="34"/>
      <c r="DP18" s="34"/>
      <c r="DQ18" s="42"/>
      <c r="DR18" s="42"/>
      <c r="DS18" s="31">
        <f t="shared" si="35"/>
        <v>0</v>
      </c>
      <c r="DT18" s="76">
        <f t="shared" si="123"/>
        <v>0</v>
      </c>
      <c r="DU18" s="33"/>
      <c r="DV18" s="34"/>
      <c r="DW18" s="34"/>
      <c r="DX18" s="34"/>
      <c r="DY18" s="34"/>
      <c r="DZ18" s="42"/>
      <c r="EA18" s="42"/>
      <c r="EB18" s="31">
        <f t="shared" si="36"/>
        <v>0</v>
      </c>
      <c r="EC18" s="76">
        <f t="shared" si="124"/>
        <v>0</v>
      </c>
      <c r="ED18" s="32">
        <f>ED17+TIME(0,15,0)</f>
        <v>0.51041666666666663</v>
      </c>
      <c r="EE18" s="33"/>
      <c r="EF18" s="34"/>
      <c r="EG18" s="34"/>
      <c r="EH18" s="34"/>
      <c r="EI18" s="34"/>
      <c r="EJ18" s="42"/>
      <c r="EK18" s="42"/>
      <c r="EL18" s="31">
        <f t="shared" si="37"/>
        <v>0</v>
      </c>
      <c r="EM18" s="76">
        <f t="shared" si="125"/>
        <v>0</v>
      </c>
      <c r="EN18" s="33"/>
      <c r="EO18" s="34"/>
      <c r="EP18" s="34"/>
      <c r="EQ18" s="34"/>
      <c r="ER18" s="34"/>
      <c r="ES18" s="42"/>
      <c r="ET18" s="42"/>
      <c r="EU18" s="31">
        <f t="shared" si="38"/>
        <v>0</v>
      </c>
      <c r="EV18" s="76">
        <f t="shared" si="126"/>
        <v>0</v>
      </c>
      <c r="EW18" s="32">
        <f>EW17+TIME(0,15,0)</f>
        <v>0.51041666666666663</v>
      </c>
      <c r="EX18" s="33">
        <f t="shared" si="162"/>
        <v>12</v>
      </c>
      <c r="EY18" s="34">
        <f t="shared" si="163"/>
        <v>1</v>
      </c>
      <c r="EZ18" s="34">
        <f t="shared" si="164"/>
        <v>0</v>
      </c>
      <c r="FA18" s="34">
        <f t="shared" si="165"/>
        <v>0</v>
      </c>
      <c r="FB18" s="34">
        <f t="shared" si="166"/>
        <v>0</v>
      </c>
      <c r="FC18" s="42">
        <f t="shared" si="167"/>
        <v>1</v>
      </c>
      <c r="FD18" s="42">
        <f t="shared" si="168"/>
        <v>0</v>
      </c>
      <c r="FE18" s="31">
        <f t="shared" si="46"/>
        <v>14</v>
      </c>
      <c r="FF18" s="76">
        <f t="shared" si="127"/>
        <v>13.4</v>
      </c>
      <c r="FG18" s="33">
        <f t="shared" si="169"/>
        <v>9</v>
      </c>
      <c r="FH18" s="34">
        <f t="shared" si="170"/>
        <v>1</v>
      </c>
      <c r="FI18" s="34">
        <f t="shared" si="171"/>
        <v>1</v>
      </c>
      <c r="FJ18" s="34">
        <f t="shared" si="172"/>
        <v>0</v>
      </c>
      <c r="FK18" s="34">
        <f t="shared" si="173"/>
        <v>0</v>
      </c>
      <c r="FL18" s="42">
        <f t="shared" si="174"/>
        <v>1</v>
      </c>
      <c r="FM18" s="42">
        <f t="shared" si="175"/>
        <v>1</v>
      </c>
      <c r="FN18" s="31">
        <f t="shared" si="54"/>
        <v>13</v>
      </c>
      <c r="FO18" s="76">
        <f t="shared" si="128"/>
        <v>12.1</v>
      </c>
      <c r="FP18" s="32">
        <f>FP17+TIME(0,15,0)</f>
        <v>0.51041666666666663</v>
      </c>
      <c r="FQ18" s="33">
        <f t="shared" si="176"/>
        <v>8</v>
      </c>
      <c r="FR18" s="34">
        <f t="shared" si="177"/>
        <v>0</v>
      </c>
      <c r="FS18" s="34">
        <f t="shared" si="178"/>
        <v>0</v>
      </c>
      <c r="FT18" s="34">
        <f t="shared" si="179"/>
        <v>0</v>
      </c>
      <c r="FU18" s="34">
        <f t="shared" si="180"/>
        <v>0</v>
      </c>
      <c r="FV18" s="42">
        <f t="shared" si="181"/>
        <v>0</v>
      </c>
      <c r="FW18" s="42">
        <f t="shared" si="182"/>
        <v>1</v>
      </c>
      <c r="FX18" s="31">
        <f t="shared" si="62"/>
        <v>9</v>
      </c>
      <c r="FY18" s="76">
        <f t="shared" si="129"/>
        <v>8.1999999999999993</v>
      </c>
      <c r="FZ18" s="33">
        <f t="shared" si="183"/>
        <v>6</v>
      </c>
      <c r="GA18" s="34">
        <f t="shared" si="184"/>
        <v>0</v>
      </c>
      <c r="GB18" s="34">
        <f t="shared" si="185"/>
        <v>0</v>
      </c>
      <c r="GC18" s="34">
        <f t="shared" si="186"/>
        <v>0</v>
      </c>
      <c r="GD18" s="34">
        <f t="shared" si="187"/>
        <v>0</v>
      </c>
      <c r="GE18" s="42">
        <f t="shared" si="188"/>
        <v>0</v>
      </c>
      <c r="GF18" s="42">
        <f t="shared" si="189"/>
        <v>0</v>
      </c>
      <c r="GG18" s="31">
        <f t="shared" si="70"/>
        <v>6</v>
      </c>
      <c r="GH18" s="76">
        <f t="shared" si="130"/>
        <v>6</v>
      </c>
      <c r="GI18" s="32">
        <f>GI17+TIME(0,15,0)</f>
        <v>0.51041666666666663</v>
      </c>
      <c r="GJ18" s="33">
        <f t="shared" si="190"/>
        <v>14</v>
      </c>
      <c r="GK18" s="34">
        <f t="shared" si="191"/>
        <v>1</v>
      </c>
      <c r="GL18" s="34">
        <f t="shared" si="192"/>
        <v>1</v>
      </c>
      <c r="GM18" s="34">
        <f t="shared" si="193"/>
        <v>0</v>
      </c>
      <c r="GN18" s="34">
        <f t="shared" si="194"/>
        <v>0</v>
      </c>
      <c r="GO18" s="42">
        <f t="shared" si="195"/>
        <v>1</v>
      </c>
      <c r="GP18" s="42">
        <f t="shared" si="196"/>
        <v>0</v>
      </c>
      <c r="GQ18" s="31">
        <f t="shared" si="78"/>
        <v>17</v>
      </c>
      <c r="GR18" s="76">
        <f t="shared" si="131"/>
        <v>16.899999999999999</v>
      </c>
      <c r="GS18" s="33">
        <f t="shared" si="197"/>
        <v>19</v>
      </c>
      <c r="GT18" s="34">
        <f t="shared" si="198"/>
        <v>1</v>
      </c>
      <c r="GU18" s="34">
        <f t="shared" si="199"/>
        <v>0</v>
      </c>
      <c r="GV18" s="34">
        <f t="shared" si="200"/>
        <v>0</v>
      </c>
      <c r="GW18" s="34">
        <f t="shared" si="201"/>
        <v>0</v>
      </c>
      <c r="GX18" s="42">
        <f t="shared" si="202"/>
        <v>1</v>
      </c>
      <c r="GY18" s="42">
        <f t="shared" si="203"/>
        <v>0</v>
      </c>
      <c r="GZ18" s="31">
        <f t="shared" si="86"/>
        <v>21</v>
      </c>
      <c r="HA18" s="76">
        <f t="shared" si="132"/>
        <v>20.399999999999999</v>
      </c>
      <c r="HB18" s="32">
        <f>HB17+TIME(0,15,0)</f>
        <v>0.51041666666666663</v>
      </c>
      <c r="HC18" s="33">
        <f t="shared" si="204"/>
        <v>0</v>
      </c>
      <c r="HD18" s="34">
        <f t="shared" si="205"/>
        <v>0</v>
      </c>
      <c r="HE18" s="34">
        <f t="shared" si="206"/>
        <v>0</v>
      </c>
      <c r="HF18" s="34">
        <f t="shared" si="207"/>
        <v>0</v>
      </c>
      <c r="HG18" s="34">
        <f t="shared" si="208"/>
        <v>0</v>
      </c>
      <c r="HH18" s="42">
        <f t="shared" si="209"/>
        <v>0</v>
      </c>
      <c r="HI18" s="42">
        <f t="shared" si="210"/>
        <v>0</v>
      </c>
      <c r="HJ18" s="31">
        <f t="shared" si="94"/>
        <v>0</v>
      </c>
      <c r="HK18" s="76">
        <f t="shared" si="133"/>
        <v>0</v>
      </c>
      <c r="HL18" s="33">
        <f t="shared" si="211"/>
        <v>0</v>
      </c>
      <c r="HM18" s="34">
        <f t="shared" si="212"/>
        <v>0</v>
      </c>
      <c r="HN18" s="34">
        <f t="shared" si="213"/>
        <v>0</v>
      </c>
      <c r="HO18" s="34">
        <f t="shared" si="214"/>
        <v>0</v>
      </c>
      <c r="HP18" s="34">
        <f t="shared" si="215"/>
        <v>0</v>
      </c>
      <c r="HQ18" s="42">
        <f t="shared" si="216"/>
        <v>0</v>
      </c>
      <c r="HR18" s="42">
        <f t="shared" si="217"/>
        <v>0</v>
      </c>
      <c r="HS18" s="31">
        <f t="shared" si="102"/>
        <v>0</v>
      </c>
      <c r="HT18" s="76">
        <f t="shared" si="134"/>
        <v>0</v>
      </c>
      <c r="HU18" s="32">
        <f>HU17+TIME(0,15,0)</f>
        <v>0.51041666666666663</v>
      </c>
      <c r="HV18" s="33">
        <f t="shared" si="218"/>
        <v>34</v>
      </c>
      <c r="HW18" s="34">
        <f t="shared" si="219"/>
        <v>2</v>
      </c>
      <c r="HX18" s="34">
        <f t="shared" si="220"/>
        <v>1</v>
      </c>
      <c r="HY18" s="34">
        <f t="shared" si="221"/>
        <v>0</v>
      </c>
      <c r="HZ18" s="34">
        <f t="shared" si="222"/>
        <v>0</v>
      </c>
      <c r="IA18" s="42">
        <f t="shared" si="223"/>
        <v>2</v>
      </c>
      <c r="IB18" s="42">
        <f t="shared" si="224"/>
        <v>1</v>
      </c>
      <c r="IC18" s="31">
        <f t="shared" si="110"/>
        <v>40</v>
      </c>
      <c r="ID18" s="76">
        <f t="shared" si="135"/>
        <v>38.5</v>
      </c>
      <c r="IF18" s="49">
        <f>+HU18</f>
        <v>0.51041666666666663</v>
      </c>
      <c r="IG18" s="50">
        <f>+HU23</f>
        <v>0.55208333333333315</v>
      </c>
      <c r="IH18" s="51">
        <f>+SUM(IC18:IC20,IC22)</f>
        <v>133</v>
      </c>
    </row>
    <row r="19" spans="1:242">
      <c r="A19" s="32">
        <f>A18+TIME(0,15,0)</f>
        <v>0.52083333333333326</v>
      </c>
      <c r="B19" s="33"/>
      <c r="C19" s="34"/>
      <c r="D19" s="34"/>
      <c r="E19" s="34"/>
      <c r="F19" s="34"/>
      <c r="G19" s="42"/>
      <c r="H19" s="42"/>
      <c r="I19" s="31">
        <f t="shared" si="23"/>
        <v>0</v>
      </c>
      <c r="J19" s="76">
        <f t="shared" si="111"/>
        <v>0</v>
      </c>
      <c r="K19" s="33">
        <v>3</v>
      </c>
      <c r="L19" s="34"/>
      <c r="M19" s="34"/>
      <c r="N19" s="34"/>
      <c r="O19" s="34"/>
      <c r="P19" s="42"/>
      <c r="Q19" s="42"/>
      <c r="R19" s="31">
        <f t="shared" si="24"/>
        <v>3</v>
      </c>
      <c r="S19" s="76">
        <f t="shared" si="112"/>
        <v>3</v>
      </c>
      <c r="T19" s="32">
        <f>T18+TIME(0,15,0)</f>
        <v>0.52083333333333326</v>
      </c>
      <c r="U19" s="33">
        <v>8</v>
      </c>
      <c r="V19" s="34"/>
      <c r="W19" s="34"/>
      <c r="X19" s="34"/>
      <c r="Y19" s="34"/>
      <c r="Z19" s="42"/>
      <c r="AA19" s="42"/>
      <c r="AB19" s="31">
        <f t="shared" si="25"/>
        <v>8</v>
      </c>
      <c r="AC19" s="76">
        <f t="shared" si="113"/>
        <v>8</v>
      </c>
      <c r="AD19" s="33"/>
      <c r="AE19" s="34"/>
      <c r="AF19" s="34"/>
      <c r="AG19" s="34"/>
      <c r="AH19" s="34"/>
      <c r="AI19" s="42"/>
      <c r="AJ19" s="42"/>
      <c r="AK19" s="31">
        <f t="shared" si="26"/>
        <v>0</v>
      </c>
      <c r="AL19" s="76">
        <f t="shared" si="114"/>
        <v>0</v>
      </c>
      <c r="AM19" s="32">
        <f>AM18+TIME(0,15,0)</f>
        <v>0.52083333333333326</v>
      </c>
      <c r="AN19" s="33">
        <v>4</v>
      </c>
      <c r="AO19" s="34"/>
      <c r="AP19" s="34"/>
      <c r="AQ19" s="34"/>
      <c r="AR19" s="34"/>
      <c r="AS19" s="42"/>
      <c r="AT19" s="42"/>
      <c r="AU19" s="31">
        <f t="shared" si="27"/>
        <v>4</v>
      </c>
      <c r="AV19" s="76">
        <f t="shared" si="115"/>
        <v>4</v>
      </c>
      <c r="AW19" s="33"/>
      <c r="AX19" s="34"/>
      <c r="AY19" s="34"/>
      <c r="AZ19" s="34"/>
      <c r="BA19" s="34"/>
      <c r="BB19" s="42"/>
      <c r="BC19" s="42"/>
      <c r="BD19" s="31">
        <f t="shared" si="28"/>
        <v>0</v>
      </c>
      <c r="BE19" s="76">
        <f t="shared" si="116"/>
        <v>0</v>
      </c>
      <c r="BF19" s="32">
        <f>BF18+TIME(0,15,0)</f>
        <v>0.52083333333333326</v>
      </c>
      <c r="BG19" s="33">
        <v>6</v>
      </c>
      <c r="BH19" s="34">
        <v>1</v>
      </c>
      <c r="BI19" s="34"/>
      <c r="BJ19" s="34"/>
      <c r="BK19" s="34"/>
      <c r="BL19" s="42"/>
      <c r="BM19" s="42"/>
      <c r="BN19" s="31">
        <f t="shared" si="29"/>
        <v>7</v>
      </c>
      <c r="BO19" s="76">
        <f t="shared" si="117"/>
        <v>7</v>
      </c>
      <c r="BP19" s="33"/>
      <c r="BQ19" s="34"/>
      <c r="BR19" s="34"/>
      <c r="BS19" s="34"/>
      <c r="BT19" s="34"/>
      <c r="BU19" s="42"/>
      <c r="BV19" s="42"/>
      <c r="BW19" s="31">
        <f t="shared" si="30"/>
        <v>0</v>
      </c>
      <c r="BX19" s="76">
        <f t="shared" si="118"/>
        <v>0</v>
      </c>
      <c r="BY19" s="32">
        <f>BY18+TIME(0,15,0)</f>
        <v>0.52083333333333326</v>
      </c>
      <c r="BZ19" s="33">
        <v>7</v>
      </c>
      <c r="CA19" s="34">
        <v>1</v>
      </c>
      <c r="CB19" s="34"/>
      <c r="CC19" s="34"/>
      <c r="CD19" s="34"/>
      <c r="CE19" s="42"/>
      <c r="CF19" s="42"/>
      <c r="CG19" s="31">
        <f t="shared" si="31"/>
        <v>8</v>
      </c>
      <c r="CH19" s="76">
        <f t="shared" si="119"/>
        <v>8</v>
      </c>
      <c r="CI19" s="33">
        <v>6</v>
      </c>
      <c r="CJ19" s="34"/>
      <c r="CK19" s="34"/>
      <c r="CL19" s="34"/>
      <c r="CM19" s="34"/>
      <c r="CN19" s="42"/>
      <c r="CO19" s="42"/>
      <c r="CP19" s="31">
        <f t="shared" si="32"/>
        <v>6</v>
      </c>
      <c r="CQ19" s="76">
        <f t="shared" si="120"/>
        <v>6</v>
      </c>
      <c r="CR19" s="32">
        <f>CR18+TIME(0,15,0)</f>
        <v>0.52083333333333326</v>
      </c>
      <c r="CS19" s="33"/>
      <c r="CT19" s="34"/>
      <c r="CU19" s="34"/>
      <c r="CV19" s="34"/>
      <c r="CW19" s="34"/>
      <c r="CX19" s="42"/>
      <c r="CY19" s="42"/>
      <c r="CZ19" s="31">
        <f t="shared" si="33"/>
        <v>0</v>
      </c>
      <c r="DA19" s="76">
        <f t="shared" si="121"/>
        <v>0</v>
      </c>
      <c r="DB19" s="33"/>
      <c r="DC19" s="34"/>
      <c r="DD19" s="34"/>
      <c r="DE19" s="34"/>
      <c r="DF19" s="34"/>
      <c r="DG19" s="42"/>
      <c r="DH19" s="42"/>
      <c r="DI19" s="31">
        <f t="shared" si="34"/>
        <v>0</v>
      </c>
      <c r="DJ19" s="76">
        <f t="shared" si="122"/>
        <v>0</v>
      </c>
      <c r="DK19" s="32">
        <f>DK18+TIME(0,15,0)</f>
        <v>0.52083333333333326</v>
      </c>
      <c r="DL19" s="33"/>
      <c r="DM19" s="34"/>
      <c r="DN19" s="34"/>
      <c r="DO19" s="34"/>
      <c r="DP19" s="34"/>
      <c r="DQ19" s="42"/>
      <c r="DR19" s="42"/>
      <c r="DS19" s="31">
        <f t="shared" si="35"/>
        <v>0</v>
      </c>
      <c r="DT19" s="76">
        <f t="shared" si="123"/>
        <v>0</v>
      </c>
      <c r="DU19" s="33"/>
      <c r="DV19" s="34"/>
      <c r="DW19" s="34"/>
      <c r="DX19" s="34"/>
      <c r="DY19" s="34"/>
      <c r="DZ19" s="42"/>
      <c r="EA19" s="42"/>
      <c r="EB19" s="31">
        <f t="shared" si="36"/>
        <v>0</v>
      </c>
      <c r="EC19" s="76">
        <f t="shared" si="124"/>
        <v>0</v>
      </c>
      <c r="ED19" s="32">
        <f>ED18+TIME(0,15,0)</f>
        <v>0.52083333333333326</v>
      </c>
      <c r="EE19" s="33"/>
      <c r="EF19" s="34"/>
      <c r="EG19" s="34"/>
      <c r="EH19" s="34"/>
      <c r="EI19" s="34"/>
      <c r="EJ19" s="42"/>
      <c r="EK19" s="42"/>
      <c r="EL19" s="31">
        <f t="shared" si="37"/>
        <v>0</v>
      </c>
      <c r="EM19" s="76">
        <f t="shared" si="125"/>
        <v>0</v>
      </c>
      <c r="EN19" s="33"/>
      <c r="EO19" s="34"/>
      <c r="EP19" s="34"/>
      <c r="EQ19" s="34"/>
      <c r="ER19" s="34"/>
      <c r="ES19" s="42"/>
      <c r="ET19" s="42"/>
      <c r="EU19" s="31">
        <f t="shared" si="38"/>
        <v>0</v>
      </c>
      <c r="EV19" s="76">
        <f t="shared" si="126"/>
        <v>0</v>
      </c>
      <c r="EW19" s="32">
        <f>EW18+TIME(0,15,0)</f>
        <v>0.52083333333333326</v>
      </c>
      <c r="EX19" s="33">
        <f t="shared" si="162"/>
        <v>11</v>
      </c>
      <c r="EY19" s="34">
        <f t="shared" si="163"/>
        <v>0</v>
      </c>
      <c r="EZ19" s="34">
        <f t="shared" si="164"/>
        <v>0</v>
      </c>
      <c r="FA19" s="34">
        <f t="shared" si="165"/>
        <v>0</v>
      </c>
      <c r="FB19" s="34">
        <f t="shared" si="166"/>
        <v>0</v>
      </c>
      <c r="FC19" s="42">
        <f t="shared" si="167"/>
        <v>0</v>
      </c>
      <c r="FD19" s="42">
        <f t="shared" si="168"/>
        <v>0</v>
      </c>
      <c r="FE19" s="31">
        <f t="shared" si="46"/>
        <v>11</v>
      </c>
      <c r="FF19" s="76">
        <f t="shared" si="127"/>
        <v>11</v>
      </c>
      <c r="FG19" s="33">
        <f t="shared" si="169"/>
        <v>11</v>
      </c>
      <c r="FH19" s="34">
        <f t="shared" si="170"/>
        <v>1</v>
      </c>
      <c r="FI19" s="34">
        <f t="shared" si="171"/>
        <v>0</v>
      </c>
      <c r="FJ19" s="34">
        <f t="shared" si="172"/>
        <v>0</v>
      </c>
      <c r="FK19" s="34">
        <f t="shared" si="173"/>
        <v>0</v>
      </c>
      <c r="FL19" s="42">
        <f t="shared" si="174"/>
        <v>0</v>
      </c>
      <c r="FM19" s="42">
        <f t="shared" si="175"/>
        <v>0</v>
      </c>
      <c r="FN19" s="31">
        <f t="shared" si="54"/>
        <v>12</v>
      </c>
      <c r="FO19" s="76">
        <f t="shared" si="128"/>
        <v>12</v>
      </c>
      <c r="FP19" s="32">
        <f>FP18+TIME(0,15,0)</f>
        <v>0.52083333333333326</v>
      </c>
      <c r="FQ19" s="33">
        <f t="shared" si="176"/>
        <v>10</v>
      </c>
      <c r="FR19" s="34">
        <f t="shared" si="177"/>
        <v>1</v>
      </c>
      <c r="FS19" s="34">
        <f t="shared" si="178"/>
        <v>0</v>
      </c>
      <c r="FT19" s="34">
        <f t="shared" si="179"/>
        <v>0</v>
      </c>
      <c r="FU19" s="34">
        <f t="shared" si="180"/>
        <v>0</v>
      </c>
      <c r="FV19" s="42">
        <f t="shared" si="181"/>
        <v>0</v>
      </c>
      <c r="FW19" s="42">
        <f t="shared" si="182"/>
        <v>0</v>
      </c>
      <c r="FX19" s="31">
        <f t="shared" si="62"/>
        <v>11</v>
      </c>
      <c r="FY19" s="76">
        <f t="shared" si="129"/>
        <v>11</v>
      </c>
      <c r="FZ19" s="33">
        <f t="shared" si="183"/>
        <v>9</v>
      </c>
      <c r="GA19" s="34">
        <f t="shared" si="184"/>
        <v>0</v>
      </c>
      <c r="GB19" s="34">
        <f t="shared" si="185"/>
        <v>0</v>
      </c>
      <c r="GC19" s="34">
        <f t="shared" si="186"/>
        <v>0</v>
      </c>
      <c r="GD19" s="34">
        <f t="shared" si="187"/>
        <v>0</v>
      </c>
      <c r="GE19" s="42">
        <f t="shared" si="188"/>
        <v>0</v>
      </c>
      <c r="GF19" s="42">
        <f t="shared" si="189"/>
        <v>0</v>
      </c>
      <c r="GG19" s="31">
        <f t="shared" si="70"/>
        <v>9</v>
      </c>
      <c r="GH19" s="76">
        <f t="shared" si="130"/>
        <v>9</v>
      </c>
      <c r="GI19" s="32">
        <f>GI18+TIME(0,15,0)</f>
        <v>0.52083333333333326</v>
      </c>
      <c r="GJ19" s="33">
        <f t="shared" si="190"/>
        <v>13</v>
      </c>
      <c r="GK19" s="34">
        <f t="shared" si="191"/>
        <v>1</v>
      </c>
      <c r="GL19" s="34">
        <f t="shared" si="192"/>
        <v>0</v>
      </c>
      <c r="GM19" s="34">
        <f t="shared" si="193"/>
        <v>0</v>
      </c>
      <c r="GN19" s="34">
        <f t="shared" si="194"/>
        <v>0</v>
      </c>
      <c r="GO19" s="42">
        <f t="shared" si="195"/>
        <v>0</v>
      </c>
      <c r="GP19" s="42">
        <f t="shared" si="196"/>
        <v>0</v>
      </c>
      <c r="GQ19" s="31">
        <f t="shared" si="78"/>
        <v>14</v>
      </c>
      <c r="GR19" s="76">
        <f t="shared" si="131"/>
        <v>14</v>
      </c>
      <c r="GS19" s="33">
        <f t="shared" si="197"/>
        <v>14</v>
      </c>
      <c r="GT19" s="34">
        <f t="shared" si="198"/>
        <v>1</v>
      </c>
      <c r="GU19" s="34">
        <f t="shared" si="199"/>
        <v>0</v>
      </c>
      <c r="GV19" s="34">
        <f t="shared" si="200"/>
        <v>0</v>
      </c>
      <c r="GW19" s="34">
        <f t="shared" si="201"/>
        <v>0</v>
      </c>
      <c r="GX19" s="42">
        <f t="shared" si="202"/>
        <v>0</v>
      </c>
      <c r="GY19" s="42">
        <f t="shared" si="203"/>
        <v>0</v>
      </c>
      <c r="GZ19" s="31">
        <f t="shared" si="86"/>
        <v>15</v>
      </c>
      <c r="HA19" s="76">
        <f t="shared" si="132"/>
        <v>15</v>
      </c>
      <c r="HB19" s="32">
        <f>HB18+TIME(0,15,0)</f>
        <v>0.52083333333333326</v>
      </c>
      <c r="HC19" s="33">
        <f t="shared" si="204"/>
        <v>0</v>
      </c>
      <c r="HD19" s="34">
        <f t="shared" si="205"/>
        <v>0</v>
      </c>
      <c r="HE19" s="34">
        <f t="shared" si="206"/>
        <v>0</v>
      </c>
      <c r="HF19" s="34">
        <f t="shared" si="207"/>
        <v>0</v>
      </c>
      <c r="HG19" s="34">
        <f t="shared" si="208"/>
        <v>0</v>
      </c>
      <c r="HH19" s="42">
        <f t="shared" si="209"/>
        <v>0</v>
      </c>
      <c r="HI19" s="42">
        <f t="shared" si="210"/>
        <v>0</v>
      </c>
      <c r="HJ19" s="31">
        <f t="shared" si="94"/>
        <v>0</v>
      </c>
      <c r="HK19" s="76">
        <f t="shared" si="133"/>
        <v>0</v>
      </c>
      <c r="HL19" s="33">
        <f t="shared" si="211"/>
        <v>0</v>
      </c>
      <c r="HM19" s="34">
        <f t="shared" si="212"/>
        <v>0</v>
      </c>
      <c r="HN19" s="34">
        <f t="shared" si="213"/>
        <v>0</v>
      </c>
      <c r="HO19" s="34">
        <f t="shared" si="214"/>
        <v>0</v>
      </c>
      <c r="HP19" s="34">
        <f t="shared" si="215"/>
        <v>0</v>
      </c>
      <c r="HQ19" s="42">
        <f t="shared" si="216"/>
        <v>0</v>
      </c>
      <c r="HR19" s="42">
        <f t="shared" si="217"/>
        <v>0</v>
      </c>
      <c r="HS19" s="31">
        <f t="shared" si="102"/>
        <v>0</v>
      </c>
      <c r="HT19" s="76">
        <f t="shared" si="134"/>
        <v>0</v>
      </c>
      <c r="HU19" s="32">
        <f>HU18+TIME(0,15,0)</f>
        <v>0.52083333333333326</v>
      </c>
      <c r="HV19" s="33">
        <f t="shared" si="218"/>
        <v>34</v>
      </c>
      <c r="HW19" s="34">
        <f t="shared" si="219"/>
        <v>2</v>
      </c>
      <c r="HX19" s="34">
        <f t="shared" si="220"/>
        <v>0</v>
      </c>
      <c r="HY19" s="34">
        <f t="shared" si="221"/>
        <v>0</v>
      </c>
      <c r="HZ19" s="34">
        <f t="shared" si="222"/>
        <v>0</v>
      </c>
      <c r="IA19" s="42">
        <f t="shared" si="223"/>
        <v>0</v>
      </c>
      <c r="IB19" s="42">
        <f t="shared" si="224"/>
        <v>0</v>
      </c>
      <c r="IC19" s="31">
        <f t="shared" si="110"/>
        <v>36</v>
      </c>
      <c r="ID19" s="76">
        <f t="shared" si="135"/>
        <v>36</v>
      </c>
      <c r="IF19" s="49">
        <f>+HU19</f>
        <v>0.52083333333333326</v>
      </c>
      <c r="IG19" s="50">
        <f>+HU24</f>
        <v>0.56249999999999978</v>
      </c>
      <c r="IH19" s="51">
        <f>+SUM(IC19:IC20,IC22:IC23)</f>
        <v>124</v>
      </c>
    </row>
    <row r="20" spans="1:242" ht="15.75" thickBot="1">
      <c r="A20" s="35">
        <f>A19+TIME(0,15,0)</f>
        <v>0.53124999999999989</v>
      </c>
      <c r="B20" s="36"/>
      <c r="C20" s="37"/>
      <c r="D20" s="37"/>
      <c r="E20" s="37"/>
      <c r="F20" s="37"/>
      <c r="G20" s="43"/>
      <c r="H20" s="43"/>
      <c r="I20" s="31">
        <f t="shared" si="23"/>
        <v>0</v>
      </c>
      <c r="J20" s="76">
        <f t="shared" si="111"/>
        <v>0</v>
      </c>
      <c r="K20" s="36">
        <v>2</v>
      </c>
      <c r="L20" s="37"/>
      <c r="M20" s="37"/>
      <c r="N20" s="37"/>
      <c r="O20" s="37"/>
      <c r="P20" s="43"/>
      <c r="Q20" s="43"/>
      <c r="R20" s="31">
        <f t="shared" si="24"/>
        <v>2</v>
      </c>
      <c r="S20" s="76">
        <f t="shared" si="112"/>
        <v>2</v>
      </c>
      <c r="T20" s="35">
        <f>T19+TIME(0,15,0)</f>
        <v>0.53124999999999989</v>
      </c>
      <c r="U20" s="36">
        <v>3</v>
      </c>
      <c r="V20" s="37">
        <v>2</v>
      </c>
      <c r="W20" s="37"/>
      <c r="X20" s="37"/>
      <c r="Y20" s="37"/>
      <c r="Z20" s="43"/>
      <c r="AA20" s="43"/>
      <c r="AB20" s="31">
        <f t="shared" si="25"/>
        <v>5</v>
      </c>
      <c r="AC20" s="76">
        <f t="shared" si="113"/>
        <v>5</v>
      </c>
      <c r="AD20" s="36"/>
      <c r="AE20" s="37"/>
      <c r="AF20" s="37"/>
      <c r="AG20" s="37"/>
      <c r="AH20" s="37"/>
      <c r="AI20" s="43"/>
      <c r="AJ20" s="43"/>
      <c r="AK20" s="31">
        <f t="shared" si="26"/>
        <v>0</v>
      </c>
      <c r="AL20" s="76">
        <f t="shared" si="114"/>
        <v>0</v>
      </c>
      <c r="AM20" s="35">
        <f>AM19+TIME(0,15,0)</f>
        <v>0.53124999999999989</v>
      </c>
      <c r="AN20" s="36">
        <v>1</v>
      </c>
      <c r="AO20" s="37"/>
      <c r="AP20" s="37"/>
      <c r="AQ20" s="37"/>
      <c r="AR20" s="37"/>
      <c r="AS20" s="43"/>
      <c r="AT20" s="43"/>
      <c r="AU20" s="31">
        <f t="shared" si="27"/>
        <v>1</v>
      </c>
      <c r="AV20" s="76">
        <f t="shared" si="115"/>
        <v>1</v>
      </c>
      <c r="AW20" s="36"/>
      <c r="AX20" s="37"/>
      <c r="AY20" s="37"/>
      <c r="AZ20" s="37"/>
      <c r="BA20" s="37"/>
      <c r="BB20" s="43"/>
      <c r="BC20" s="43"/>
      <c r="BD20" s="31">
        <f t="shared" si="28"/>
        <v>0</v>
      </c>
      <c r="BE20" s="76">
        <f t="shared" si="116"/>
        <v>0</v>
      </c>
      <c r="BF20" s="35">
        <f>BF19+TIME(0,15,0)</f>
        <v>0.53124999999999989</v>
      </c>
      <c r="BG20" s="36">
        <v>6</v>
      </c>
      <c r="BH20" s="37">
        <v>1</v>
      </c>
      <c r="BI20" s="37"/>
      <c r="BJ20" s="37"/>
      <c r="BK20" s="37"/>
      <c r="BL20" s="43"/>
      <c r="BM20" s="43"/>
      <c r="BN20" s="31">
        <f t="shared" si="29"/>
        <v>7</v>
      </c>
      <c r="BO20" s="76">
        <f t="shared" si="117"/>
        <v>7</v>
      </c>
      <c r="BP20" s="36"/>
      <c r="BQ20" s="37"/>
      <c r="BR20" s="37"/>
      <c r="BS20" s="37"/>
      <c r="BT20" s="37"/>
      <c r="BU20" s="43"/>
      <c r="BV20" s="43"/>
      <c r="BW20" s="31">
        <f t="shared" si="30"/>
        <v>0</v>
      </c>
      <c r="BX20" s="76">
        <f t="shared" si="118"/>
        <v>0</v>
      </c>
      <c r="BY20" s="35">
        <f>BY19+TIME(0,15,0)</f>
        <v>0.53124999999999989</v>
      </c>
      <c r="BZ20" s="36">
        <v>5</v>
      </c>
      <c r="CA20" s="37">
        <v>1</v>
      </c>
      <c r="CB20" s="37">
        <v>1</v>
      </c>
      <c r="CC20" s="37"/>
      <c r="CD20" s="37"/>
      <c r="CE20" s="43"/>
      <c r="CF20" s="43"/>
      <c r="CG20" s="31">
        <f t="shared" si="31"/>
        <v>7</v>
      </c>
      <c r="CH20" s="76">
        <f t="shared" si="119"/>
        <v>7.5</v>
      </c>
      <c r="CI20" s="36">
        <v>3</v>
      </c>
      <c r="CJ20" s="37">
        <v>1</v>
      </c>
      <c r="CK20" s="37"/>
      <c r="CL20" s="37"/>
      <c r="CM20" s="37"/>
      <c r="CN20" s="43"/>
      <c r="CO20" s="43"/>
      <c r="CP20" s="31">
        <f t="shared" si="32"/>
        <v>4</v>
      </c>
      <c r="CQ20" s="76">
        <f t="shared" si="120"/>
        <v>4</v>
      </c>
      <c r="CR20" s="35">
        <f>CR19+TIME(0,15,0)</f>
        <v>0.53124999999999989</v>
      </c>
      <c r="CS20" s="36"/>
      <c r="CT20" s="37"/>
      <c r="CU20" s="37"/>
      <c r="CV20" s="37"/>
      <c r="CW20" s="37"/>
      <c r="CX20" s="43"/>
      <c r="CY20" s="43"/>
      <c r="CZ20" s="31">
        <f t="shared" si="33"/>
        <v>0</v>
      </c>
      <c r="DA20" s="76">
        <f t="shared" si="121"/>
        <v>0</v>
      </c>
      <c r="DB20" s="36"/>
      <c r="DC20" s="37"/>
      <c r="DD20" s="37"/>
      <c r="DE20" s="37"/>
      <c r="DF20" s="37"/>
      <c r="DG20" s="43"/>
      <c r="DH20" s="43"/>
      <c r="DI20" s="31">
        <f t="shared" si="34"/>
        <v>0</v>
      </c>
      <c r="DJ20" s="76">
        <f t="shared" si="122"/>
        <v>0</v>
      </c>
      <c r="DK20" s="35">
        <f>DK19+TIME(0,15,0)</f>
        <v>0.53124999999999989</v>
      </c>
      <c r="DL20" s="36"/>
      <c r="DM20" s="37"/>
      <c r="DN20" s="37"/>
      <c r="DO20" s="37"/>
      <c r="DP20" s="37"/>
      <c r="DQ20" s="43"/>
      <c r="DR20" s="43"/>
      <c r="DS20" s="31">
        <f t="shared" si="35"/>
        <v>0</v>
      </c>
      <c r="DT20" s="76">
        <f t="shared" si="123"/>
        <v>0</v>
      </c>
      <c r="DU20" s="36"/>
      <c r="DV20" s="37"/>
      <c r="DW20" s="37"/>
      <c r="DX20" s="37"/>
      <c r="DY20" s="37"/>
      <c r="DZ20" s="43"/>
      <c r="EA20" s="43"/>
      <c r="EB20" s="31">
        <f t="shared" si="36"/>
        <v>0</v>
      </c>
      <c r="EC20" s="76">
        <f t="shared" si="124"/>
        <v>0</v>
      </c>
      <c r="ED20" s="35">
        <f>ED19+TIME(0,15,0)</f>
        <v>0.53124999999999989</v>
      </c>
      <c r="EE20" s="36"/>
      <c r="EF20" s="37"/>
      <c r="EG20" s="37"/>
      <c r="EH20" s="37"/>
      <c r="EI20" s="37"/>
      <c r="EJ20" s="43"/>
      <c r="EK20" s="43"/>
      <c r="EL20" s="31">
        <f t="shared" si="37"/>
        <v>0</v>
      </c>
      <c r="EM20" s="76">
        <f t="shared" si="125"/>
        <v>0</v>
      </c>
      <c r="EN20" s="36"/>
      <c r="EO20" s="37"/>
      <c r="EP20" s="37"/>
      <c r="EQ20" s="37"/>
      <c r="ER20" s="37"/>
      <c r="ES20" s="43"/>
      <c r="ET20" s="43"/>
      <c r="EU20" s="31">
        <f t="shared" si="38"/>
        <v>0</v>
      </c>
      <c r="EV20" s="76">
        <f t="shared" si="126"/>
        <v>0</v>
      </c>
      <c r="EW20" s="35">
        <f>EW19+TIME(0,15,0)</f>
        <v>0.53124999999999989</v>
      </c>
      <c r="EX20" s="36">
        <f t="shared" si="162"/>
        <v>5</v>
      </c>
      <c r="EY20" s="37">
        <f t="shared" si="163"/>
        <v>2</v>
      </c>
      <c r="EZ20" s="37">
        <f t="shared" si="164"/>
        <v>0</v>
      </c>
      <c r="FA20" s="37">
        <f t="shared" si="165"/>
        <v>0</v>
      </c>
      <c r="FB20" s="37">
        <f t="shared" si="166"/>
        <v>0</v>
      </c>
      <c r="FC20" s="43">
        <f t="shared" si="167"/>
        <v>0</v>
      </c>
      <c r="FD20" s="43">
        <f t="shared" si="168"/>
        <v>0</v>
      </c>
      <c r="FE20" s="31">
        <f t="shared" si="46"/>
        <v>7</v>
      </c>
      <c r="FF20" s="76">
        <f t="shared" si="127"/>
        <v>7</v>
      </c>
      <c r="FG20" s="36">
        <f t="shared" si="169"/>
        <v>6</v>
      </c>
      <c r="FH20" s="37">
        <f t="shared" si="170"/>
        <v>1</v>
      </c>
      <c r="FI20" s="37">
        <f t="shared" si="171"/>
        <v>1</v>
      </c>
      <c r="FJ20" s="37">
        <f t="shared" si="172"/>
        <v>0</v>
      </c>
      <c r="FK20" s="37">
        <f t="shared" si="173"/>
        <v>0</v>
      </c>
      <c r="FL20" s="43">
        <f t="shared" si="174"/>
        <v>0</v>
      </c>
      <c r="FM20" s="43">
        <f t="shared" si="175"/>
        <v>0</v>
      </c>
      <c r="FN20" s="31">
        <f t="shared" si="54"/>
        <v>8</v>
      </c>
      <c r="FO20" s="76">
        <f t="shared" si="128"/>
        <v>8.5</v>
      </c>
      <c r="FP20" s="35">
        <f>FP19+TIME(0,15,0)</f>
        <v>0.53124999999999989</v>
      </c>
      <c r="FQ20" s="36">
        <f t="shared" si="176"/>
        <v>7</v>
      </c>
      <c r="FR20" s="37">
        <f t="shared" si="177"/>
        <v>1</v>
      </c>
      <c r="FS20" s="37">
        <f t="shared" si="178"/>
        <v>0</v>
      </c>
      <c r="FT20" s="37">
        <f t="shared" si="179"/>
        <v>0</v>
      </c>
      <c r="FU20" s="37">
        <f t="shared" si="180"/>
        <v>0</v>
      </c>
      <c r="FV20" s="43">
        <f t="shared" si="181"/>
        <v>0</v>
      </c>
      <c r="FW20" s="43">
        <f t="shared" si="182"/>
        <v>0</v>
      </c>
      <c r="FX20" s="31">
        <f t="shared" si="62"/>
        <v>8</v>
      </c>
      <c r="FY20" s="76">
        <f t="shared" si="129"/>
        <v>8</v>
      </c>
      <c r="FZ20" s="36">
        <f t="shared" si="183"/>
        <v>5</v>
      </c>
      <c r="GA20" s="37">
        <f t="shared" si="184"/>
        <v>1</v>
      </c>
      <c r="GB20" s="37">
        <f t="shared" si="185"/>
        <v>0</v>
      </c>
      <c r="GC20" s="37">
        <f t="shared" si="186"/>
        <v>0</v>
      </c>
      <c r="GD20" s="37">
        <f t="shared" si="187"/>
        <v>0</v>
      </c>
      <c r="GE20" s="43">
        <f t="shared" si="188"/>
        <v>0</v>
      </c>
      <c r="GF20" s="43">
        <f t="shared" si="189"/>
        <v>0</v>
      </c>
      <c r="GG20" s="31">
        <f t="shared" si="70"/>
        <v>6</v>
      </c>
      <c r="GH20" s="76">
        <f t="shared" si="130"/>
        <v>6</v>
      </c>
      <c r="GI20" s="35">
        <f>GI19+TIME(0,15,0)</f>
        <v>0.53124999999999989</v>
      </c>
      <c r="GJ20" s="36">
        <f t="shared" si="190"/>
        <v>8</v>
      </c>
      <c r="GK20" s="37">
        <f t="shared" si="191"/>
        <v>2</v>
      </c>
      <c r="GL20" s="37">
        <f t="shared" si="192"/>
        <v>1</v>
      </c>
      <c r="GM20" s="37">
        <f t="shared" si="193"/>
        <v>0</v>
      </c>
      <c r="GN20" s="37">
        <f t="shared" si="194"/>
        <v>0</v>
      </c>
      <c r="GO20" s="43">
        <f t="shared" si="195"/>
        <v>0</v>
      </c>
      <c r="GP20" s="43">
        <f t="shared" si="196"/>
        <v>0</v>
      </c>
      <c r="GQ20" s="31">
        <f t="shared" si="78"/>
        <v>11</v>
      </c>
      <c r="GR20" s="76">
        <f t="shared" si="131"/>
        <v>11.5</v>
      </c>
      <c r="GS20" s="36">
        <f t="shared" si="197"/>
        <v>9</v>
      </c>
      <c r="GT20" s="37">
        <f t="shared" si="198"/>
        <v>3</v>
      </c>
      <c r="GU20" s="37">
        <f t="shared" si="199"/>
        <v>0</v>
      </c>
      <c r="GV20" s="37">
        <f t="shared" si="200"/>
        <v>0</v>
      </c>
      <c r="GW20" s="37">
        <f t="shared" si="201"/>
        <v>0</v>
      </c>
      <c r="GX20" s="43">
        <f t="shared" si="202"/>
        <v>0</v>
      </c>
      <c r="GY20" s="43">
        <f t="shared" si="203"/>
        <v>0</v>
      </c>
      <c r="GZ20" s="31">
        <f t="shared" si="86"/>
        <v>12</v>
      </c>
      <c r="HA20" s="76">
        <f t="shared" si="132"/>
        <v>12</v>
      </c>
      <c r="HB20" s="35">
        <f>HB19+TIME(0,15,0)</f>
        <v>0.53124999999999989</v>
      </c>
      <c r="HC20" s="36">
        <f t="shared" si="204"/>
        <v>0</v>
      </c>
      <c r="HD20" s="37">
        <f t="shared" si="205"/>
        <v>0</v>
      </c>
      <c r="HE20" s="37">
        <f t="shared" si="206"/>
        <v>0</v>
      </c>
      <c r="HF20" s="37">
        <f t="shared" si="207"/>
        <v>0</v>
      </c>
      <c r="HG20" s="37">
        <f t="shared" si="208"/>
        <v>0</v>
      </c>
      <c r="HH20" s="43">
        <f t="shared" si="209"/>
        <v>0</v>
      </c>
      <c r="HI20" s="43">
        <f t="shared" si="210"/>
        <v>0</v>
      </c>
      <c r="HJ20" s="31">
        <f t="shared" si="94"/>
        <v>0</v>
      </c>
      <c r="HK20" s="76">
        <f t="shared" si="133"/>
        <v>0</v>
      </c>
      <c r="HL20" s="36">
        <f t="shared" si="211"/>
        <v>0</v>
      </c>
      <c r="HM20" s="37">
        <f t="shared" si="212"/>
        <v>0</v>
      </c>
      <c r="HN20" s="37">
        <f t="shared" si="213"/>
        <v>0</v>
      </c>
      <c r="HO20" s="37">
        <f t="shared" si="214"/>
        <v>0</v>
      </c>
      <c r="HP20" s="37">
        <f t="shared" si="215"/>
        <v>0</v>
      </c>
      <c r="HQ20" s="43">
        <f t="shared" si="216"/>
        <v>0</v>
      </c>
      <c r="HR20" s="43">
        <f t="shared" si="217"/>
        <v>0</v>
      </c>
      <c r="HS20" s="31">
        <f t="shared" si="102"/>
        <v>0</v>
      </c>
      <c r="HT20" s="76">
        <f t="shared" si="134"/>
        <v>0</v>
      </c>
      <c r="HU20" s="35">
        <f>HU19+TIME(0,15,0)</f>
        <v>0.53124999999999989</v>
      </c>
      <c r="HV20" s="36">
        <f t="shared" si="218"/>
        <v>20</v>
      </c>
      <c r="HW20" s="37">
        <f t="shared" si="219"/>
        <v>5</v>
      </c>
      <c r="HX20" s="37">
        <f t="shared" si="220"/>
        <v>1</v>
      </c>
      <c r="HY20" s="37">
        <f t="shared" si="221"/>
        <v>0</v>
      </c>
      <c r="HZ20" s="37">
        <f t="shared" si="222"/>
        <v>0</v>
      </c>
      <c r="IA20" s="43">
        <f t="shared" si="223"/>
        <v>0</v>
      </c>
      <c r="IB20" s="43">
        <f t="shared" si="224"/>
        <v>0</v>
      </c>
      <c r="IC20" s="31">
        <f t="shared" si="110"/>
        <v>26</v>
      </c>
      <c r="ID20" s="76">
        <f t="shared" si="135"/>
        <v>26.5</v>
      </c>
      <c r="IF20" s="52">
        <f>+HU20</f>
        <v>0.53124999999999989</v>
      </c>
      <c r="IG20" s="53">
        <f>+HU25</f>
        <v>0.57291666666666641</v>
      </c>
      <c r="IH20" s="54">
        <f>+SUM(IC20,IC22:IC24)</f>
        <v>115</v>
      </c>
    </row>
    <row r="21" spans="1:242" ht="15.75" thickBot="1">
      <c r="A21" s="38" t="s">
        <v>15</v>
      </c>
      <c r="B21" s="29">
        <f>SUM(B17:B20)</f>
        <v>0</v>
      </c>
      <c r="C21" s="30">
        <f t="shared" ref="C21:H21" si="225">SUM(C17:C20)</f>
        <v>0</v>
      </c>
      <c r="D21" s="30">
        <f t="shared" si="225"/>
        <v>0</v>
      </c>
      <c r="E21" s="30">
        <f t="shared" si="225"/>
        <v>0</v>
      </c>
      <c r="F21" s="30">
        <f t="shared" si="225"/>
        <v>0</v>
      </c>
      <c r="G21" s="41">
        <f t="shared" si="225"/>
        <v>0</v>
      </c>
      <c r="H21" s="41">
        <f t="shared" si="225"/>
        <v>0</v>
      </c>
      <c r="I21" s="45">
        <f t="shared" ref="I21" si="226">SUM(B21:H21)</f>
        <v>0</v>
      </c>
      <c r="J21" s="77">
        <f t="shared" si="111"/>
        <v>0</v>
      </c>
      <c r="K21" s="29">
        <f>SUM(K17:K20)</f>
        <v>6</v>
      </c>
      <c r="L21" s="30">
        <f t="shared" ref="L21:Q21" si="227">SUM(L17:L20)</f>
        <v>0</v>
      </c>
      <c r="M21" s="30">
        <f t="shared" si="227"/>
        <v>0</v>
      </c>
      <c r="N21" s="30">
        <f t="shared" si="227"/>
        <v>0</v>
      </c>
      <c r="O21" s="30">
        <f t="shared" si="227"/>
        <v>0</v>
      </c>
      <c r="P21" s="41">
        <f t="shared" si="227"/>
        <v>0</v>
      </c>
      <c r="Q21" s="41">
        <f t="shared" si="227"/>
        <v>0</v>
      </c>
      <c r="R21" s="45">
        <f t="shared" si="24"/>
        <v>6</v>
      </c>
      <c r="S21" s="77">
        <f t="shared" si="112"/>
        <v>6</v>
      </c>
      <c r="T21" s="38" t="s">
        <v>15</v>
      </c>
      <c r="U21" s="29">
        <f>SUM(U17:U20)</f>
        <v>25</v>
      </c>
      <c r="V21" s="30">
        <f t="shared" ref="V21:AA21" si="228">SUM(V17:V20)</f>
        <v>3</v>
      </c>
      <c r="W21" s="30">
        <f t="shared" si="228"/>
        <v>0</v>
      </c>
      <c r="X21" s="30">
        <f t="shared" si="228"/>
        <v>0</v>
      </c>
      <c r="Y21" s="30">
        <f t="shared" si="228"/>
        <v>0</v>
      </c>
      <c r="Z21" s="41">
        <f t="shared" si="228"/>
        <v>1</v>
      </c>
      <c r="AA21" s="41">
        <f t="shared" si="228"/>
        <v>0</v>
      </c>
      <c r="AB21" s="45">
        <f t="shared" si="25"/>
        <v>29</v>
      </c>
      <c r="AC21" s="77">
        <f t="shared" si="113"/>
        <v>28.4</v>
      </c>
      <c r="AD21" s="29">
        <f>SUM(AD17:AD20)</f>
        <v>0</v>
      </c>
      <c r="AE21" s="30">
        <f t="shared" ref="AE21:AJ21" si="229">SUM(AE17:AE20)</f>
        <v>0</v>
      </c>
      <c r="AF21" s="30">
        <f t="shared" si="229"/>
        <v>0</v>
      </c>
      <c r="AG21" s="30">
        <f t="shared" si="229"/>
        <v>0</v>
      </c>
      <c r="AH21" s="30">
        <f t="shared" si="229"/>
        <v>0</v>
      </c>
      <c r="AI21" s="41">
        <f t="shared" si="229"/>
        <v>0</v>
      </c>
      <c r="AJ21" s="41">
        <f t="shared" si="229"/>
        <v>0</v>
      </c>
      <c r="AK21" s="45">
        <f t="shared" si="26"/>
        <v>0</v>
      </c>
      <c r="AL21" s="77">
        <f t="shared" si="114"/>
        <v>0</v>
      </c>
      <c r="AM21" s="38" t="s">
        <v>15</v>
      </c>
      <c r="AN21" s="29">
        <f>SUM(AN17:AN20)</f>
        <v>10</v>
      </c>
      <c r="AO21" s="30">
        <f t="shared" ref="AO21:AT21" si="230">SUM(AO17:AO20)</f>
        <v>0</v>
      </c>
      <c r="AP21" s="30">
        <f t="shared" si="230"/>
        <v>0</v>
      </c>
      <c r="AQ21" s="30">
        <f t="shared" si="230"/>
        <v>0</v>
      </c>
      <c r="AR21" s="30">
        <f t="shared" si="230"/>
        <v>0</v>
      </c>
      <c r="AS21" s="41">
        <f t="shared" si="230"/>
        <v>0</v>
      </c>
      <c r="AT21" s="41">
        <f t="shared" si="230"/>
        <v>1</v>
      </c>
      <c r="AU21" s="45">
        <f t="shared" si="27"/>
        <v>11</v>
      </c>
      <c r="AV21" s="77">
        <f t="shared" si="115"/>
        <v>10.199999999999999</v>
      </c>
      <c r="AW21" s="29">
        <f>SUM(AW17:AW20)</f>
        <v>0</v>
      </c>
      <c r="AX21" s="30">
        <f t="shared" ref="AX21:BC21" si="231">SUM(AX17:AX20)</f>
        <v>0</v>
      </c>
      <c r="AY21" s="30">
        <f t="shared" si="231"/>
        <v>0</v>
      </c>
      <c r="AZ21" s="30">
        <f t="shared" si="231"/>
        <v>0</v>
      </c>
      <c r="BA21" s="30">
        <f t="shared" si="231"/>
        <v>0</v>
      </c>
      <c r="BB21" s="41">
        <f t="shared" si="231"/>
        <v>0</v>
      </c>
      <c r="BC21" s="41">
        <f t="shared" si="231"/>
        <v>0</v>
      </c>
      <c r="BD21" s="45">
        <f t="shared" si="28"/>
        <v>0</v>
      </c>
      <c r="BE21" s="77">
        <f t="shared" si="116"/>
        <v>0</v>
      </c>
      <c r="BF21" s="38" t="s">
        <v>15</v>
      </c>
      <c r="BG21" s="29">
        <f>SUM(BG17:BG20)</f>
        <v>28</v>
      </c>
      <c r="BH21" s="30">
        <f t="shared" ref="BH21:BM21" si="232">SUM(BH17:BH20)</f>
        <v>3</v>
      </c>
      <c r="BI21" s="30">
        <f t="shared" si="232"/>
        <v>0</v>
      </c>
      <c r="BJ21" s="30">
        <f t="shared" si="232"/>
        <v>0</v>
      </c>
      <c r="BK21" s="30">
        <f t="shared" si="232"/>
        <v>0</v>
      </c>
      <c r="BL21" s="41">
        <f t="shared" si="232"/>
        <v>0</v>
      </c>
      <c r="BM21" s="41">
        <f t="shared" si="232"/>
        <v>0</v>
      </c>
      <c r="BN21" s="45">
        <f t="shared" si="29"/>
        <v>31</v>
      </c>
      <c r="BO21" s="77">
        <f t="shared" si="117"/>
        <v>31</v>
      </c>
      <c r="BP21" s="29">
        <f>SUM(BP17:BP20)</f>
        <v>0</v>
      </c>
      <c r="BQ21" s="30">
        <f t="shared" ref="BQ21:BV21" si="233">SUM(BQ17:BQ20)</f>
        <v>0</v>
      </c>
      <c r="BR21" s="30">
        <f t="shared" si="233"/>
        <v>0</v>
      </c>
      <c r="BS21" s="30">
        <f t="shared" si="233"/>
        <v>0</v>
      </c>
      <c r="BT21" s="30">
        <f t="shared" si="233"/>
        <v>0</v>
      </c>
      <c r="BU21" s="41">
        <f t="shared" si="233"/>
        <v>0</v>
      </c>
      <c r="BV21" s="41">
        <f t="shared" si="233"/>
        <v>0</v>
      </c>
      <c r="BW21" s="45">
        <f t="shared" si="30"/>
        <v>0</v>
      </c>
      <c r="BX21" s="77">
        <f t="shared" si="118"/>
        <v>0</v>
      </c>
      <c r="BY21" s="38" t="s">
        <v>15</v>
      </c>
      <c r="BZ21" s="29">
        <f>SUM(BZ17:BZ20)</f>
        <v>34</v>
      </c>
      <c r="CA21" s="30">
        <f t="shared" ref="CA21:CF21" si="234">SUM(CA17:CA20)</f>
        <v>3</v>
      </c>
      <c r="CB21" s="30">
        <f t="shared" si="234"/>
        <v>2</v>
      </c>
      <c r="CC21" s="30">
        <f t="shared" si="234"/>
        <v>0</v>
      </c>
      <c r="CD21" s="30">
        <f t="shared" si="234"/>
        <v>0</v>
      </c>
      <c r="CE21" s="41">
        <f t="shared" si="234"/>
        <v>1</v>
      </c>
      <c r="CF21" s="41">
        <f t="shared" si="234"/>
        <v>0</v>
      </c>
      <c r="CG21" s="45">
        <f t="shared" si="31"/>
        <v>40</v>
      </c>
      <c r="CH21" s="77">
        <f t="shared" si="119"/>
        <v>40.4</v>
      </c>
      <c r="CI21" s="29">
        <f>SUM(CI17:CI20)</f>
        <v>22</v>
      </c>
      <c r="CJ21" s="30">
        <f t="shared" ref="CJ21:CO21" si="235">SUM(CJ17:CJ20)</f>
        <v>1</v>
      </c>
      <c r="CK21" s="30">
        <f t="shared" si="235"/>
        <v>0</v>
      </c>
      <c r="CL21" s="30">
        <f t="shared" si="235"/>
        <v>0</v>
      </c>
      <c r="CM21" s="30">
        <f t="shared" si="235"/>
        <v>0</v>
      </c>
      <c r="CN21" s="41">
        <f t="shared" si="235"/>
        <v>0</v>
      </c>
      <c r="CO21" s="41">
        <f t="shared" si="235"/>
        <v>0</v>
      </c>
      <c r="CP21" s="45">
        <f t="shared" si="32"/>
        <v>23</v>
      </c>
      <c r="CQ21" s="77">
        <f t="shared" si="120"/>
        <v>23</v>
      </c>
      <c r="CR21" s="38" t="s">
        <v>15</v>
      </c>
      <c r="CS21" s="29">
        <f>SUM(CS17:CS20)</f>
        <v>0</v>
      </c>
      <c r="CT21" s="30">
        <f t="shared" ref="CT21:CY21" si="236">SUM(CT17:CT20)</f>
        <v>0</v>
      </c>
      <c r="CU21" s="30">
        <f t="shared" si="236"/>
        <v>0</v>
      </c>
      <c r="CV21" s="30">
        <f t="shared" si="236"/>
        <v>0</v>
      </c>
      <c r="CW21" s="30">
        <f t="shared" si="236"/>
        <v>0</v>
      </c>
      <c r="CX21" s="41">
        <f t="shared" si="236"/>
        <v>0</v>
      </c>
      <c r="CY21" s="41">
        <f t="shared" si="236"/>
        <v>0</v>
      </c>
      <c r="CZ21" s="45">
        <f t="shared" si="33"/>
        <v>0</v>
      </c>
      <c r="DA21" s="77">
        <f t="shared" si="121"/>
        <v>0</v>
      </c>
      <c r="DB21" s="29">
        <f>SUM(DB17:DB20)</f>
        <v>0</v>
      </c>
      <c r="DC21" s="30">
        <f t="shared" ref="DC21:DH21" si="237">SUM(DC17:DC20)</f>
        <v>0</v>
      </c>
      <c r="DD21" s="30">
        <f t="shared" si="237"/>
        <v>0</v>
      </c>
      <c r="DE21" s="30">
        <f t="shared" si="237"/>
        <v>0</v>
      </c>
      <c r="DF21" s="30">
        <f t="shared" si="237"/>
        <v>0</v>
      </c>
      <c r="DG21" s="41">
        <f t="shared" si="237"/>
        <v>0</v>
      </c>
      <c r="DH21" s="41">
        <f t="shared" si="237"/>
        <v>0</v>
      </c>
      <c r="DI21" s="45">
        <f t="shared" si="34"/>
        <v>0</v>
      </c>
      <c r="DJ21" s="77">
        <f t="shared" si="122"/>
        <v>0</v>
      </c>
      <c r="DK21" s="38" t="s">
        <v>15</v>
      </c>
      <c r="DL21" s="29">
        <f>SUM(DL17:DL20)</f>
        <v>0</v>
      </c>
      <c r="DM21" s="30">
        <f t="shared" ref="DM21:DR21" si="238">SUM(DM17:DM20)</f>
        <v>0</v>
      </c>
      <c r="DN21" s="30">
        <f t="shared" si="238"/>
        <v>0</v>
      </c>
      <c r="DO21" s="30">
        <f t="shared" si="238"/>
        <v>0</v>
      </c>
      <c r="DP21" s="30">
        <f t="shared" si="238"/>
        <v>0</v>
      </c>
      <c r="DQ21" s="41">
        <f t="shared" si="238"/>
        <v>0</v>
      </c>
      <c r="DR21" s="41">
        <f t="shared" si="238"/>
        <v>0</v>
      </c>
      <c r="DS21" s="45">
        <f t="shared" si="35"/>
        <v>0</v>
      </c>
      <c r="DT21" s="77">
        <f t="shared" si="123"/>
        <v>0</v>
      </c>
      <c r="DU21" s="29">
        <f>SUM(DU17:DU20)</f>
        <v>0</v>
      </c>
      <c r="DV21" s="30">
        <f t="shared" ref="DV21:EA21" si="239">SUM(DV17:DV20)</f>
        <v>0</v>
      </c>
      <c r="DW21" s="30">
        <f t="shared" si="239"/>
        <v>0</v>
      </c>
      <c r="DX21" s="30">
        <f t="shared" si="239"/>
        <v>0</v>
      </c>
      <c r="DY21" s="30">
        <f t="shared" si="239"/>
        <v>0</v>
      </c>
      <c r="DZ21" s="41">
        <f t="shared" si="239"/>
        <v>0</v>
      </c>
      <c r="EA21" s="41">
        <f t="shared" si="239"/>
        <v>0</v>
      </c>
      <c r="EB21" s="45">
        <f t="shared" si="36"/>
        <v>0</v>
      </c>
      <c r="EC21" s="77">
        <f t="shared" si="124"/>
        <v>0</v>
      </c>
      <c r="ED21" s="38" t="s">
        <v>15</v>
      </c>
      <c r="EE21" s="29">
        <f>SUM(EE17:EE20)</f>
        <v>0</v>
      </c>
      <c r="EF21" s="30">
        <f t="shared" ref="EF21:EK21" si="240">SUM(EF17:EF20)</f>
        <v>0</v>
      </c>
      <c r="EG21" s="30">
        <f t="shared" si="240"/>
        <v>0</v>
      </c>
      <c r="EH21" s="30">
        <f t="shared" si="240"/>
        <v>0</v>
      </c>
      <c r="EI21" s="30">
        <f t="shared" si="240"/>
        <v>0</v>
      </c>
      <c r="EJ21" s="41">
        <f t="shared" si="240"/>
        <v>0</v>
      </c>
      <c r="EK21" s="41">
        <f t="shared" si="240"/>
        <v>0</v>
      </c>
      <c r="EL21" s="45">
        <f t="shared" si="37"/>
        <v>0</v>
      </c>
      <c r="EM21" s="77">
        <f t="shared" si="125"/>
        <v>0</v>
      </c>
      <c r="EN21" s="29">
        <f>SUM(EN17:EN20)</f>
        <v>0</v>
      </c>
      <c r="EO21" s="30">
        <f t="shared" ref="EO21:ET21" si="241">SUM(EO17:EO20)</f>
        <v>0</v>
      </c>
      <c r="EP21" s="30">
        <f t="shared" si="241"/>
        <v>0</v>
      </c>
      <c r="EQ21" s="30">
        <f t="shared" si="241"/>
        <v>0</v>
      </c>
      <c r="ER21" s="30">
        <f t="shared" si="241"/>
        <v>0</v>
      </c>
      <c r="ES21" s="41">
        <f t="shared" si="241"/>
        <v>0</v>
      </c>
      <c r="ET21" s="41">
        <f t="shared" si="241"/>
        <v>0</v>
      </c>
      <c r="EU21" s="45">
        <f t="shared" si="38"/>
        <v>0</v>
      </c>
      <c r="EV21" s="77">
        <f t="shared" si="126"/>
        <v>0</v>
      </c>
      <c r="EW21" s="38" t="s">
        <v>15</v>
      </c>
      <c r="EX21" s="29">
        <f>SUM(EX17:EX20)</f>
        <v>31</v>
      </c>
      <c r="EY21" s="30">
        <f t="shared" ref="EY21:FD21" si="242">SUM(EY17:EY20)</f>
        <v>3</v>
      </c>
      <c r="EZ21" s="30">
        <f t="shared" si="242"/>
        <v>0</v>
      </c>
      <c r="FA21" s="30">
        <f t="shared" si="242"/>
        <v>0</v>
      </c>
      <c r="FB21" s="30">
        <f t="shared" si="242"/>
        <v>0</v>
      </c>
      <c r="FC21" s="41">
        <f t="shared" si="242"/>
        <v>1</v>
      </c>
      <c r="FD21" s="41">
        <f t="shared" si="242"/>
        <v>0</v>
      </c>
      <c r="FE21" s="45">
        <f t="shared" si="46"/>
        <v>35</v>
      </c>
      <c r="FF21" s="77">
        <f t="shared" si="127"/>
        <v>34.4</v>
      </c>
      <c r="FG21" s="29">
        <f>SUM(FG17:FG20)</f>
        <v>44</v>
      </c>
      <c r="FH21" s="30">
        <f t="shared" ref="FH21:FM21" si="243">SUM(FH17:FH20)</f>
        <v>3</v>
      </c>
      <c r="FI21" s="30">
        <f t="shared" si="243"/>
        <v>2</v>
      </c>
      <c r="FJ21" s="30">
        <f t="shared" si="243"/>
        <v>0</v>
      </c>
      <c r="FK21" s="30">
        <f t="shared" si="243"/>
        <v>0</v>
      </c>
      <c r="FL21" s="41">
        <f t="shared" si="243"/>
        <v>1</v>
      </c>
      <c r="FM21" s="41">
        <f t="shared" si="243"/>
        <v>1</v>
      </c>
      <c r="FN21" s="45">
        <f t="shared" si="54"/>
        <v>51</v>
      </c>
      <c r="FO21" s="77">
        <f t="shared" si="128"/>
        <v>50.6</v>
      </c>
      <c r="FP21" s="38" t="s">
        <v>15</v>
      </c>
      <c r="FQ21" s="29">
        <f>SUM(FQ17:FQ20)</f>
        <v>38</v>
      </c>
      <c r="FR21" s="30">
        <f t="shared" ref="FR21:FW21" si="244">SUM(FR17:FR20)</f>
        <v>3</v>
      </c>
      <c r="FS21" s="30">
        <f t="shared" si="244"/>
        <v>0</v>
      </c>
      <c r="FT21" s="30">
        <f t="shared" si="244"/>
        <v>0</v>
      </c>
      <c r="FU21" s="30">
        <f t="shared" si="244"/>
        <v>0</v>
      </c>
      <c r="FV21" s="41">
        <f t="shared" si="244"/>
        <v>0</v>
      </c>
      <c r="FW21" s="41">
        <f t="shared" si="244"/>
        <v>1</v>
      </c>
      <c r="FX21" s="45">
        <f t="shared" si="62"/>
        <v>42</v>
      </c>
      <c r="FY21" s="77">
        <f t="shared" si="129"/>
        <v>41.2</v>
      </c>
      <c r="FZ21" s="29">
        <f>SUM(FZ17:FZ20)</f>
        <v>28</v>
      </c>
      <c r="GA21" s="30">
        <f t="shared" ref="GA21:GF21" si="245">SUM(GA17:GA20)</f>
        <v>1</v>
      </c>
      <c r="GB21" s="30">
        <f t="shared" si="245"/>
        <v>0</v>
      </c>
      <c r="GC21" s="30">
        <f t="shared" si="245"/>
        <v>0</v>
      </c>
      <c r="GD21" s="30">
        <f t="shared" si="245"/>
        <v>0</v>
      </c>
      <c r="GE21" s="41">
        <f t="shared" si="245"/>
        <v>0</v>
      </c>
      <c r="GF21" s="41">
        <f t="shared" si="245"/>
        <v>0</v>
      </c>
      <c r="GG21" s="45">
        <f t="shared" si="70"/>
        <v>29</v>
      </c>
      <c r="GH21" s="77">
        <f t="shared" si="130"/>
        <v>29</v>
      </c>
      <c r="GI21" s="38" t="s">
        <v>15</v>
      </c>
      <c r="GJ21" s="29">
        <f>SUM(GJ17:GJ20)</f>
        <v>56</v>
      </c>
      <c r="GK21" s="30">
        <f t="shared" ref="GK21:GP21" si="246">SUM(GK17:GK20)</f>
        <v>4</v>
      </c>
      <c r="GL21" s="30">
        <f t="shared" si="246"/>
        <v>2</v>
      </c>
      <c r="GM21" s="30">
        <f t="shared" si="246"/>
        <v>0</v>
      </c>
      <c r="GN21" s="30">
        <f t="shared" si="246"/>
        <v>0</v>
      </c>
      <c r="GO21" s="41">
        <f t="shared" si="246"/>
        <v>1</v>
      </c>
      <c r="GP21" s="41">
        <f t="shared" si="246"/>
        <v>0</v>
      </c>
      <c r="GQ21" s="45">
        <f t="shared" si="78"/>
        <v>63</v>
      </c>
      <c r="GR21" s="77">
        <f t="shared" si="131"/>
        <v>63.4</v>
      </c>
      <c r="GS21" s="29">
        <f>SUM(GS17:GS20)</f>
        <v>53</v>
      </c>
      <c r="GT21" s="30">
        <f t="shared" ref="GT21:GY21" si="247">SUM(GT17:GT20)</f>
        <v>6</v>
      </c>
      <c r="GU21" s="30">
        <f t="shared" si="247"/>
        <v>0</v>
      </c>
      <c r="GV21" s="30">
        <f t="shared" si="247"/>
        <v>0</v>
      </c>
      <c r="GW21" s="30">
        <f t="shared" si="247"/>
        <v>0</v>
      </c>
      <c r="GX21" s="41">
        <f t="shared" si="247"/>
        <v>1</v>
      </c>
      <c r="GY21" s="41">
        <f t="shared" si="247"/>
        <v>0</v>
      </c>
      <c r="GZ21" s="45">
        <f t="shared" si="86"/>
        <v>60</v>
      </c>
      <c r="HA21" s="77">
        <f t="shared" si="132"/>
        <v>59.4</v>
      </c>
      <c r="HB21" s="38" t="s">
        <v>15</v>
      </c>
      <c r="HC21" s="29">
        <f>SUM(HC17:HC20)</f>
        <v>0</v>
      </c>
      <c r="HD21" s="30">
        <f t="shared" ref="HD21:HI21" si="248">SUM(HD17:HD20)</f>
        <v>0</v>
      </c>
      <c r="HE21" s="30">
        <f t="shared" si="248"/>
        <v>0</v>
      </c>
      <c r="HF21" s="30">
        <f t="shared" si="248"/>
        <v>0</v>
      </c>
      <c r="HG21" s="30">
        <f t="shared" si="248"/>
        <v>0</v>
      </c>
      <c r="HH21" s="41">
        <f t="shared" si="248"/>
        <v>0</v>
      </c>
      <c r="HI21" s="41">
        <f t="shared" si="248"/>
        <v>0</v>
      </c>
      <c r="HJ21" s="45">
        <f t="shared" si="94"/>
        <v>0</v>
      </c>
      <c r="HK21" s="77">
        <f t="shared" si="133"/>
        <v>0</v>
      </c>
      <c r="HL21" s="29">
        <f>SUM(HL17:HL20)</f>
        <v>0</v>
      </c>
      <c r="HM21" s="30">
        <f t="shared" ref="HM21:HR21" si="249">SUM(HM17:HM20)</f>
        <v>0</v>
      </c>
      <c r="HN21" s="30">
        <f t="shared" si="249"/>
        <v>0</v>
      </c>
      <c r="HO21" s="30">
        <f t="shared" si="249"/>
        <v>0</v>
      </c>
      <c r="HP21" s="30">
        <f t="shared" si="249"/>
        <v>0</v>
      </c>
      <c r="HQ21" s="41">
        <f t="shared" si="249"/>
        <v>0</v>
      </c>
      <c r="HR21" s="41">
        <f t="shared" si="249"/>
        <v>0</v>
      </c>
      <c r="HS21" s="45">
        <f t="shared" si="102"/>
        <v>0</v>
      </c>
      <c r="HT21" s="77">
        <f t="shared" si="134"/>
        <v>0</v>
      </c>
      <c r="HU21" s="38" t="s">
        <v>15</v>
      </c>
      <c r="HV21" s="29">
        <f>SUM(HV17:HV20)</f>
        <v>125</v>
      </c>
      <c r="HW21" s="30">
        <f t="shared" ref="HW21:IB21" si="250">SUM(HW17:HW20)</f>
        <v>10</v>
      </c>
      <c r="HX21" s="30">
        <f t="shared" si="250"/>
        <v>2</v>
      </c>
      <c r="HY21" s="30">
        <f t="shared" si="250"/>
        <v>0</v>
      </c>
      <c r="HZ21" s="30">
        <f t="shared" si="250"/>
        <v>0</v>
      </c>
      <c r="IA21" s="41">
        <f t="shared" si="250"/>
        <v>2</v>
      </c>
      <c r="IB21" s="41">
        <f t="shared" si="250"/>
        <v>1</v>
      </c>
      <c r="IC21" s="45">
        <f t="shared" si="110"/>
        <v>140</v>
      </c>
      <c r="ID21" s="77">
        <f t="shared" si="135"/>
        <v>139</v>
      </c>
    </row>
    <row r="22" spans="1:242" ht="15.75" thickBot="1">
      <c r="A22" s="28">
        <f>A20+TIME(0,15,0)</f>
        <v>0.54166666666666652</v>
      </c>
      <c r="B22" s="29"/>
      <c r="C22" s="30"/>
      <c r="D22" s="30"/>
      <c r="E22" s="30"/>
      <c r="F22" s="30"/>
      <c r="G22" s="41"/>
      <c r="H22" s="41"/>
      <c r="I22" s="31">
        <f t="shared" ref="I22:I25" si="251">SUM(B22:H22)</f>
        <v>0</v>
      </c>
      <c r="J22" s="76">
        <f t="shared" si="111"/>
        <v>0</v>
      </c>
      <c r="K22" s="29"/>
      <c r="L22" s="30"/>
      <c r="M22" s="30"/>
      <c r="N22" s="30"/>
      <c r="O22" s="30"/>
      <c r="P22" s="41"/>
      <c r="Q22" s="41"/>
      <c r="R22" s="31">
        <f t="shared" ref="R22:R25" si="252">SUM(K22:Q22)</f>
        <v>0</v>
      </c>
      <c r="S22" s="76">
        <f t="shared" si="112"/>
        <v>0</v>
      </c>
      <c r="T22" s="28">
        <f>T20+TIME(0,15,0)</f>
        <v>0.54166666666666652</v>
      </c>
      <c r="U22" s="29">
        <v>3</v>
      </c>
      <c r="V22" s="30">
        <v>2</v>
      </c>
      <c r="W22" s="30"/>
      <c r="X22" s="30"/>
      <c r="Y22" s="30"/>
      <c r="Z22" s="41">
        <v>1</v>
      </c>
      <c r="AA22" s="41"/>
      <c r="AB22" s="31">
        <f t="shared" ref="AB22:AB25" si="253">SUM(U22:AA22)</f>
        <v>6</v>
      </c>
      <c r="AC22" s="76">
        <f t="shared" si="113"/>
        <v>5.4</v>
      </c>
      <c r="AD22" s="29"/>
      <c r="AE22" s="30"/>
      <c r="AF22" s="30"/>
      <c r="AG22" s="30"/>
      <c r="AH22" s="30"/>
      <c r="AI22" s="41"/>
      <c r="AJ22" s="41"/>
      <c r="AK22" s="31">
        <f t="shared" ref="AK22:AK25" si="254">SUM(AD22:AJ22)</f>
        <v>0</v>
      </c>
      <c r="AL22" s="76">
        <f t="shared" si="114"/>
        <v>0</v>
      </c>
      <c r="AM22" s="28">
        <f>AM20+TIME(0,15,0)</f>
        <v>0.54166666666666652</v>
      </c>
      <c r="AN22" s="29">
        <v>2</v>
      </c>
      <c r="AO22" s="30"/>
      <c r="AP22" s="30"/>
      <c r="AQ22" s="30"/>
      <c r="AR22" s="30"/>
      <c r="AS22" s="41"/>
      <c r="AT22" s="41"/>
      <c r="AU22" s="31">
        <f t="shared" ref="AU22:AU25" si="255">SUM(AN22:AT22)</f>
        <v>2</v>
      </c>
      <c r="AV22" s="76">
        <f t="shared" si="115"/>
        <v>2</v>
      </c>
      <c r="AW22" s="29"/>
      <c r="AX22" s="30"/>
      <c r="AY22" s="30"/>
      <c r="AZ22" s="30"/>
      <c r="BA22" s="30"/>
      <c r="BB22" s="41"/>
      <c r="BC22" s="41"/>
      <c r="BD22" s="31">
        <f t="shared" ref="BD22:BD25" si="256">SUM(AW22:BC22)</f>
        <v>0</v>
      </c>
      <c r="BE22" s="76">
        <f t="shared" si="116"/>
        <v>0</v>
      </c>
      <c r="BF22" s="28">
        <f>BF20+TIME(0,15,0)</f>
        <v>0.54166666666666652</v>
      </c>
      <c r="BG22" s="29">
        <v>8</v>
      </c>
      <c r="BH22" s="30">
        <v>1</v>
      </c>
      <c r="BI22" s="30"/>
      <c r="BJ22" s="30"/>
      <c r="BK22" s="30"/>
      <c r="BL22" s="41"/>
      <c r="BM22" s="41"/>
      <c r="BN22" s="31">
        <f t="shared" ref="BN22:BN25" si="257">SUM(BG22:BM22)</f>
        <v>9</v>
      </c>
      <c r="BO22" s="76">
        <f t="shared" si="117"/>
        <v>9</v>
      </c>
      <c r="BP22" s="29"/>
      <c r="BQ22" s="30"/>
      <c r="BR22" s="30"/>
      <c r="BS22" s="30"/>
      <c r="BT22" s="30"/>
      <c r="BU22" s="41"/>
      <c r="BV22" s="41"/>
      <c r="BW22" s="31">
        <f t="shared" ref="BW22:BW25" si="258">SUM(BP22:BV22)</f>
        <v>0</v>
      </c>
      <c r="BX22" s="76">
        <f t="shared" si="118"/>
        <v>0</v>
      </c>
      <c r="BY22" s="28">
        <f>BY20+TIME(0,15,0)</f>
        <v>0.54166666666666652</v>
      </c>
      <c r="BZ22" s="29">
        <v>8</v>
      </c>
      <c r="CA22" s="30">
        <v>2</v>
      </c>
      <c r="CB22" s="30"/>
      <c r="CC22" s="30"/>
      <c r="CD22" s="30"/>
      <c r="CE22" s="41">
        <v>1</v>
      </c>
      <c r="CF22" s="41"/>
      <c r="CG22" s="31">
        <f t="shared" ref="CG22:CG25" si="259">SUM(BZ22:CF22)</f>
        <v>11</v>
      </c>
      <c r="CH22" s="76">
        <f t="shared" si="119"/>
        <v>10.4</v>
      </c>
      <c r="CI22" s="29">
        <v>3</v>
      </c>
      <c r="CJ22" s="30"/>
      <c r="CK22" s="30"/>
      <c r="CL22" s="30"/>
      <c r="CM22" s="30"/>
      <c r="CN22" s="41"/>
      <c r="CO22" s="41"/>
      <c r="CP22" s="31">
        <f t="shared" ref="CP22:CP25" si="260">SUM(CI22:CO22)</f>
        <v>3</v>
      </c>
      <c r="CQ22" s="76">
        <f t="shared" si="120"/>
        <v>3</v>
      </c>
      <c r="CR22" s="28">
        <f>CR20+TIME(0,15,0)</f>
        <v>0.54166666666666652</v>
      </c>
      <c r="CS22" s="29"/>
      <c r="CT22" s="30"/>
      <c r="CU22" s="30"/>
      <c r="CV22" s="30"/>
      <c r="CW22" s="30"/>
      <c r="CX22" s="41"/>
      <c r="CY22" s="41"/>
      <c r="CZ22" s="31">
        <f t="shared" ref="CZ22:CZ25" si="261">SUM(CS22:CY22)</f>
        <v>0</v>
      </c>
      <c r="DA22" s="76">
        <f t="shared" si="121"/>
        <v>0</v>
      </c>
      <c r="DB22" s="29"/>
      <c r="DC22" s="30"/>
      <c r="DD22" s="30"/>
      <c r="DE22" s="30"/>
      <c r="DF22" s="30"/>
      <c r="DG22" s="41"/>
      <c r="DH22" s="41"/>
      <c r="DI22" s="31">
        <f t="shared" ref="DI22:DI25" si="262">SUM(DB22:DH22)</f>
        <v>0</v>
      </c>
      <c r="DJ22" s="76">
        <f t="shared" si="122"/>
        <v>0</v>
      </c>
      <c r="DK22" s="28">
        <f>DK20+TIME(0,15,0)</f>
        <v>0.54166666666666652</v>
      </c>
      <c r="DL22" s="29"/>
      <c r="DM22" s="30"/>
      <c r="DN22" s="30"/>
      <c r="DO22" s="30"/>
      <c r="DP22" s="30"/>
      <c r="DQ22" s="41"/>
      <c r="DR22" s="41"/>
      <c r="DS22" s="31">
        <f t="shared" ref="DS22:DS25" si="263">SUM(DL22:DR22)</f>
        <v>0</v>
      </c>
      <c r="DT22" s="76">
        <f t="shared" si="123"/>
        <v>0</v>
      </c>
      <c r="DU22" s="29"/>
      <c r="DV22" s="30"/>
      <c r="DW22" s="30"/>
      <c r="DX22" s="30"/>
      <c r="DY22" s="30"/>
      <c r="DZ22" s="41"/>
      <c r="EA22" s="41"/>
      <c r="EB22" s="31">
        <f t="shared" ref="EB22:EB25" si="264">SUM(DU22:EA22)</f>
        <v>0</v>
      </c>
      <c r="EC22" s="76">
        <f t="shared" si="124"/>
        <v>0</v>
      </c>
      <c r="ED22" s="28">
        <f>ED20+TIME(0,15,0)</f>
        <v>0.54166666666666652</v>
      </c>
      <c r="EE22" s="29"/>
      <c r="EF22" s="30"/>
      <c r="EG22" s="30"/>
      <c r="EH22" s="30"/>
      <c r="EI22" s="30"/>
      <c r="EJ22" s="41"/>
      <c r="EK22" s="41"/>
      <c r="EL22" s="31">
        <f t="shared" ref="EL22:EL25" si="265">SUM(EE22:EK22)</f>
        <v>0</v>
      </c>
      <c r="EM22" s="76">
        <f t="shared" si="125"/>
        <v>0</v>
      </c>
      <c r="EN22" s="29"/>
      <c r="EO22" s="30"/>
      <c r="EP22" s="30"/>
      <c r="EQ22" s="30"/>
      <c r="ER22" s="30"/>
      <c r="ES22" s="41"/>
      <c r="ET22" s="41"/>
      <c r="EU22" s="31">
        <f t="shared" ref="EU22:EU25" si="266">SUM(EN22:ET22)</f>
        <v>0</v>
      </c>
      <c r="EV22" s="76">
        <f t="shared" si="126"/>
        <v>0</v>
      </c>
      <c r="EW22" s="28">
        <f>EW20+TIME(0,15,0)</f>
        <v>0.54166666666666652</v>
      </c>
      <c r="EX22" s="29">
        <f t="shared" ref="EX22:EX25" si="267">B22+K22+U22+AD22</f>
        <v>3</v>
      </c>
      <c r="EY22" s="30">
        <f t="shared" ref="EY22:EY25" si="268">C22+L22+V22+AE22</f>
        <v>2</v>
      </c>
      <c r="EZ22" s="30">
        <f t="shared" ref="EZ22:EZ25" si="269">D22+M22+W22+AF22</f>
        <v>0</v>
      </c>
      <c r="FA22" s="30">
        <f t="shared" ref="FA22:FA25" si="270">E22+N22+X22+AG22</f>
        <v>0</v>
      </c>
      <c r="FB22" s="30">
        <f t="shared" ref="FB22:FB25" si="271">F22+O22+Y22+AH22</f>
        <v>0</v>
      </c>
      <c r="FC22" s="41">
        <f t="shared" ref="FC22:FC25" si="272">G22+P22+Z22+AI22</f>
        <v>1</v>
      </c>
      <c r="FD22" s="41">
        <f t="shared" ref="FD22:FD25" si="273">H22+Q22+AA22+AJ22</f>
        <v>0</v>
      </c>
      <c r="FE22" s="31">
        <f t="shared" ref="FE22:FE25" si="274">SUM(EX22:FD22)</f>
        <v>6</v>
      </c>
      <c r="FF22" s="76">
        <f t="shared" si="127"/>
        <v>5.4</v>
      </c>
      <c r="FG22" s="29">
        <f t="shared" ref="FG22:FG25" si="275">B22+AN22+BZ22+DL22</f>
        <v>10</v>
      </c>
      <c r="FH22" s="30">
        <f t="shared" ref="FH22:FH25" si="276">C22+AO22+CA22+DM22</f>
        <v>2</v>
      </c>
      <c r="FI22" s="30">
        <f t="shared" ref="FI22:FI25" si="277">D22+AP22+CB22+DN22</f>
        <v>0</v>
      </c>
      <c r="FJ22" s="30">
        <f t="shared" ref="FJ22:FJ25" si="278">E22+AQ22+CC22+DO22</f>
        <v>0</v>
      </c>
      <c r="FK22" s="30">
        <f t="shared" ref="FK22:FK25" si="279">F22+AR22+CD22+DP22</f>
        <v>0</v>
      </c>
      <c r="FL22" s="41">
        <f t="shared" ref="FL22:FL25" si="280">G22+AS22+CE22+DQ22</f>
        <v>1</v>
      </c>
      <c r="FM22" s="41">
        <f t="shared" ref="FM22:FM25" si="281">H22+AT22+CF22+DR22</f>
        <v>0</v>
      </c>
      <c r="FN22" s="31">
        <f t="shared" ref="FN22:FN25" si="282">SUM(FG22:FM22)</f>
        <v>13</v>
      </c>
      <c r="FO22" s="76">
        <f t="shared" si="128"/>
        <v>12.4</v>
      </c>
      <c r="FP22" s="28">
        <f>FP20+TIME(0,15,0)</f>
        <v>0.54166666666666652</v>
      </c>
      <c r="FQ22" s="29">
        <f t="shared" ref="FQ22:FQ25" si="283">AN22+AW22+BG22+BP22</f>
        <v>10</v>
      </c>
      <c r="FR22" s="30">
        <f t="shared" ref="FR22:FR25" si="284">AO22+AX22+BH22+BQ22</f>
        <v>1</v>
      </c>
      <c r="FS22" s="30">
        <f t="shared" ref="FS22:FS25" si="285">AP22+AY22+BI22+BR22</f>
        <v>0</v>
      </c>
      <c r="FT22" s="30">
        <f t="shared" ref="FT22:FT25" si="286">AQ22+AZ22+BJ22+BS22</f>
        <v>0</v>
      </c>
      <c r="FU22" s="30">
        <f t="shared" ref="FU22:FU25" si="287">AR22+BA22+BK22+BT22</f>
        <v>0</v>
      </c>
      <c r="FV22" s="41">
        <f t="shared" ref="FV22:FV25" si="288">AS22+BB22+BL22+BU22</f>
        <v>0</v>
      </c>
      <c r="FW22" s="41">
        <f t="shared" ref="FW22:FW25" si="289">AT22+BC22+BM22+BV22</f>
        <v>0</v>
      </c>
      <c r="FX22" s="31">
        <f t="shared" ref="FX22:FX25" si="290">SUM(FQ22:FW22)</f>
        <v>11</v>
      </c>
      <c r="FY22" s="76">
        <f t="shared" si="129"/>
        <v>11</v>
      </c>
      <c r="FZ22" s="29">
        <f t="shared" ref="FZ22:FZ25" si="291">K22+AW22+CI22+DU22</f>
        <v>3</v>
      </c>
      <c r="GA22" s="30">
        <f t="shared" ref="GA22:GA25" si="292">L22+AX22+CJ22+DV22</f>
        <v>0</v>
      </c>
      <c r="GB22" s="30">
        <f t="shared" ref="GB22:GB25" si="293">M22+AY22+CK22+DW22</f>
        <v>0</v>
      </c>
      <c r="GC22" s="30">
        <f t="shared" ref="GC22:GC25" si="294">N22+AZ22+CL22+DX22</f>
        <v>0</v>
      </c>
      <c r="GD22" s="30">
        <f t="shared" ref="GD22:GD25" si="295">O22+BA22+CM22+DY22</f>
        <v>0</v>
      </c>
      <c r="GE22" s="41">
        <f t="shared" ref="GE22:GE25" si="296">P22+BB22+CN22+DZ22</f>
        <v>0</v>
      </c>
      <c r="GF22" s="41">
        <f t="shared" ref="GF22:GF25" si="297">Q22+BC22+CO22+EA22</f>
        <v>0</v>
      </c>
      <c r="GG22" s="31">
        <f t="shared" ref="GG22:GG25" si="298">SUM(FZ22:GF22)</f>
        <v>3</v>
      </c>
      <c r="GH22" s="76">
        <f t="shared" si="130"/>
        <v>3</v>
      </c>
      <c r="GI22" s="28">
        <f>GI20+TIME(0,15,0)</f>
        <v>0.54166666666666652</v>
      </c>
      <c r="GJ22" s="29">
        <f t="shared" ref="GJ22:GJ25" si="299">BZ22+CI22+CS22+DB22</f>
        <v>11</v>
      </c>
      <c r="GK22" s="30">
        <f t="shared" ref="GK22:GK25" si="300">CA22+CJ22+CT22+DC22</f>
        <v>2</v>
      </c>
      <c r="GL22" s="30">
        <f t="shared" ref="GL22:GL25" si="301">CB22+CK22+CU22+DD22</f>
        <v>0</v>
      </c>
      <c r="GM22" s="30">
        <f t="shared" ref="GM22:GM25" si="302">CC22+CL22+CV22+DE22</f>
        <v>0</v>
      </c>
      <c r="GN22" s="30">
        <f t="shared" ref="GN22:GN25" si="303">CD22+CM22+CW22+DF22</f>
        <v>0</v>
      </c>
      <c r="GO22" s="41">
        <f t="shared" ref="GO22:GO25" si="304">CE22+CN22+CX22+DG22</f>
        <v>1</v>
      </c>
      <c r="GP22" s="41">
        <f t="shared" ref="GP22:GP25" si="305">CF22+CO22+CY22+DH22</f>
        <v>0</v>
      </c>
      <c r="GQ22" s="31">
        <f t="shared" ref="GQ22:GQ25" si="306">SUM(GJ22:GP22)</f>
        <v>14</v>
      </c>
      <c r="GR22" s="76">
        <f t="shared" si="131"/>
        <v>13.4</v>
      </c>
      <c r="GS22" s="29">
        <f t="shared" ref="GS22:GS25" si="307">U22+BG22+CS22+EE22</f>
        <v>11</v>
      </c>
      <c r="GT22" s="30">
        <f t="shared" ref="GT22:GT25" si="308">V22+BH22+CT22+EF22</f>
        <v>3</v>
      </c>
      <c r="GU22" s="30">
        <f t="shared" ref="GU22:GU25" si="309">W22+BI22+CU22+EG22</f>
        <v>0</v>
      </c>
      <c r="GV22" s="30">
        <f t="shared" ref="GV22:GV25" si="310">X22+BJ22+CV22+EH22</f>
        <v>0</v>
      </c>
      <c r="GW22" s="30">
        <f t="shared" ref="GW22:GW25" si="311">Y22+BK22+CW22+EI22</f>
        <v>0</v>
      </c>
      <c r="GX22" s="41">
        <f t="shared" ref="GX22:GX25" si="312">Z22+BL22+CX22+EJ22</f>
        <v>1</v>
      </c>
      <c r="GY22" s="41">
        <f t="shared" ref="GY22:GY25" si="313">AA22+BM22+CY22+EK22</f>
        <v>0</v>
      </c>
      <c r="GZ22" s="31">
        <f t="shared" ref="GZ22:GZ25" si="314">SUM(GS22:GY22)</f>
        <v>15</v>
      </c>
      <c r="HA22" s="76">
        <f t="shared" si="132"/>
        <v>14.4</v>
      </c>
      <c r="HB22" s="28">
        <f>HB20+TIME(0,15,0)</f>
        <v>0.54166666666666652</v>
      </c>
      <c r="HC22" s="29">
        <f t="shared" ref="HC22:HC25" si="315">DL22+DU22+EE22+EN22</f>
        <v>0</v>
      </c>
      <c r="HD22" s="30">
        <f t="shared" ref="HD22:HD25" si="316">DM22+DV22+EF22+EO22</f>
        <v>0</v>
      </c>
      <c r="HE22" s="30">
        <f t="shared" ref="HE22:HE25" si="317">DN22+DW22+EG22+EP22</f>
        <v>0</v>
      </c>
      <c r="HF22" s="30">
        <f t="shared" ref="HF22:HF25" si="318">DO22+DX22+EH22+EQ22</f>
        <v>0</v>
      </c>
      <c r="HG22" s="30">
        <f t="shared" ref="HG22:HG25" si="319">DP22+DY22+EI22+ER22</f>
        <v>0</v>
      </c>
      <c r="HH22" s="41">
        <f t="shared" ref="HH22:HH25" si="320">DQ22+DZ22+EJ22+ES22</f>
        <v>0</v>
      </c>
      <c r="HI22" s="41">
        <f t="shared" ref="HI22:HI25" si="321">DR22+EA22+EK22+ET22</f>
        <v>0</v>
      </c>
      <c r="HJ22" s="31">
        <f t="shared" ref="HJ22:HJ25" si="322">SUM(HC22:HI22)</f>
        <v>0</v>
      </c>
      <c r="HK22" s="76">
        <f t="shared" si="133"/>
        <v>0</v>
      </c>
      <c r="HL22" s="29">
        <f t="shared" ref="HL22:HL25" si="323">AD22+BP22+DB22+EN22</f>
        <v>0</v>
      </c>
      <c r="HM22" s="30">
        <f t="shared" ref="HM22:HM25" si="324">AE22+BQ22+DC22+EO22</f>
        <v>0</v>
      </c>
      <c r="HN22" s="30">
        <f t="shared" ref="HN22:HN25" si="325">AF22+BR22+DD22+EP22</f>
        <v>0</v>
      </c>
      <c r="HO22" s="30">
        <f t="shared" ref="HO22:HO25" si="326">AG22+BS22+DE22+EQ22</f>
        <v>0</v>
      </c>
      <c r="HP22" s="30">
        <f t="shared" ref="HP22:HP25" si="327">AH22+BT22+DF22+ER22</f>
        <v>0</v>
      </c>
      <c r="HQ22" s="41">
        <f t="shared" ref="HQ22:HQ25" si="328">AI22+BU22+DG22+ES22</f>
        <v>0</v>
      </c>
      <c r="HR22" s="41">
        <f t="shared" ref="HR22:HR25" si="329">AJ22+BV22+DH22+ET22</f>
        <v>0</v>
      </c>
      <c r="HS22" s="31">
        <f t="shared" ref="HS22:HS25" si="330">SUM(HL22:HR22)</f>
        <v>0</v>
      </c>
      <c r="HT22" s="76">
        <f t="shared" si="134"/>
        <v>0</v>
      </c>
      <c r="HU22" s="28">
        <f>HU20+TIME(0,15,0)</f>
        <v>0.54166666666666652</v>
      </c>
      <c r="HV22" s="29">
        <f t="shared" ref="HV22:HV25" si="331">EX22+FQ22+GJ22+HC22</f>
        <v>24</v>
      </c>
      <c r="HW22" s="30">
        <f t="shared" ref="HW22:HW25" si="332">EY22+FR22+GK22+HD22</f>
        <v>5</v>
      </c>
      <c r="HX22" s="30">
        <f t="shared" ref="HX22:HX25" si="333">EZ22+FS22+GL22+HE22</f>
        <v>0</v>
      </c>
      <c r="HY22" s="30">
        <f t="shared" ref="HY22:HY25" si="334">FA22+FT22+GM22+HF22</f>
        <v>0</v>
      </c>
      <c r="HZ22" s="30">
        <f t="shared" ref="HZ22:HZ25" si="335">FB22+FU22+GN22+HG22</f>
        <v>0</v>
      </c>
      <c r="IA22" s="41">
        <f t="shared" ref="IA22:IA25" si="336">FC22+FV22+GO22+HH22</f>
        <v>2</v>
      </c>
      <c r="IB22" s="41">
        <f t="shared" ref="IB22:IB25" si="337">FD22+FW22+GP22+HI22</f>
        <v>0</v>
      </c>
      <c r="IC22" s="31">
        <f t="shared" ref="IC22:IC25" si="338">SUM(HV22:IB22)</f>
        <v>31</v>
      </c>
      <c r="ID22" s="76">
        <f t="shared" si="135"/>
        <v>29.8</v>
      </c>
      <c r="IF22" s="55">
        <f>+HU22</f>
        <v>0.54166666666666652</v>
      </c>
      <c r="IG22" s="56">
        <v>0.58333333333333337</v>
      </c>
      <c r="IH22" s="39">
        <f>+SUM(IC22:IC25)</f>
        <v>106</v>
      </c>
    </row>
    <row r="23" spans="1:242">
      <c r="A23" s="32">
        <f>A22+TIME(0,15,0)</f>
        <v>0.55208333333333315</v>
      </c>
      <c r="B23" s="33"/>
      <c r="C23" s="34"/>
      <c r="D23" s="34"/>
      <c r="E23" s="34"/>
      <c r="F23" s="34"/>
      <c r="G23" s="42"/>
      <c r="H23" s="42"/>
      <c r="I23" s="31">
        <f t="shared" si="251"/>
        <v>0</v>
      </c>
      <c r="J23" s="76">
        <f t="shared" si="111"/>
        <v>0</v>
      </c>
      <c r="K23" s="33">
        <v>1</v>
      </c>
      <c r="L23" s="34"/>
      <c r="M23" s="34"/>
      <c r="N23" s="34"/>
      <c r="O23" s="34"/>
      <c r="P23" s="42"/>
      <c r="Q23" s="42"/>
      <c r="R23" s="31">
        <f t="shared" si="252"/>
        <v>1</v>
      </c>
      <c r="S23" s="76">
        <f t="shared" si="112"/>
        <v>1</v>
      </c>
      <c r="T23" s="32">
        <f>T22+TIME(0,15,0)</f>
        <v>0.55208333333333315</v>
      </c>
      <c r="U23" s="33">
        <v>4</v>
      </c>
      <c r="V23" s="34">
        <v>1</v>
      </c>
      <c r="W23" s="34"/>
      <c r="X23" s="34"/>
      <c r="Y23" s="34"/>
      <c r="Z23" s="42"/>
      <c r="AA23" s="42"/>
      <c r="AB23" s="31">
        <f t="shared" si="253"/>
        <v>5</v>
      </c>
      <c r="AC23" s="76">
        <f t="shared" si="113"/>
        <v>5</v>
      </c>
      <c r="AD23" s="33"/>
      <c r="AE23" s="34"/>
      <c r="AF23" s="34"/>
      <c r="AG23" s="34"/>
      <c r="AH23" s="34"/>
      <c r="AI23" s="42"/>
      <c r="AJ23" s="42"/>
      <c r="AK23" s="31">
        <f t="shared" si="254"/>
        <v>0</v>
      </c>
      <c r="AL23" s="76">
        <f t="shared" si="114"/>
        <v>0</v>
      </c>
      <c r="AM23" s="32">
        <f>AM22+TIME(0,15,0)</f>
        <v>0.55208333333333315</v>
      </c>
      <c r="AN23" s="33">
        <v>4</v>
      </c>
      <c r="AO23" s="34"/>
      <c r="AP23" s="34"/>
      <c r="AQ23" s="34"/>
      <c r="AR23" s="34"/>
      <c r="AS23" s="42"/>
      <c r="AT23" s="42"/>
      <c r="AU23" s="31">
        <f t="shared" si="255"/>
        <v>4</v>
      </c>
      <c r="AV23" s="76">
        <f t="shared" si="115"/>
        <v>4</v>
      </c>
      <c r="AW23" s="33"/>
      <c r="AX23" s="34"/>
      <c r="AY23" s="34"/>
      <c r="AZ23" s="34"/>
      <c r="BA23" s="34"/>
      <c r="BB23" s="42"/>
      <c r="BC23" s="42"/>
      <c r="BD23" s="31">
        <f t="shared" si="256"/>
        <v>0</v>
      </c>
      <c r="BE23" s="76">
        <f t="shared" si="116"/>
        <v>0</v>
      </c>
      <c r="BF23" s="32">
        <f>BF22+TIME(0,15,0)</f>
        <v>0.55208333333333315</v>
      </c>
      <c r="BG23" s="33">
        <v>3</v>
      </c>
      <c r="BH23" s="34"/>
      <c r="BI23" s="34"/>
      <c r="BJ23" s="34"/>
      <c r="BK23" s="34"/>
      <c r="BL23" s="42"/>
      <c r="BM23" s="42"/>
      <c r="BN23" s="31">
        <f t="shared" si="257"/>
        <v>3</v>
      </c>
      <c r="BO23" s="76">
        <f t="shared" si="117"/>
        <v>3</v>
      </c>
      <c r="BP23" s="33"/>
      <c r="BQ23" s="34"/>
      <c r="BR23" s="34"/>
      <c r="BS23" s="34"/>
      <c r="BT23" s="34"/>
      <c r="BU23" s="42"/>
      <c r="BV23" s="42"/>
      <c r="BW23" s="31">
        <f t="shared" si="258"/>
        <v>0</v>
      </c>
      <c r="BX23" s="76">
        <f t="shared" si="118"/>
        <v>0</v>
      </c>
      <c r="BY23" s="32">
        <f>BY22+TIME(0,15,0)</f>
        <v>0.55208333333333315</v>
      </c>
      <c r="BZ23" s="33">
        <v>10</v>
      </c>
      <c r="CA23" s="34">
        <v>1</v>
      </c>
      <c r="CB23" s="34"/>
      <c r="CC23" s="34"/>
      <c r="CD23" s="34"/>
      <c r="CE23" s="42"/>
      <c r="CF23" s="42"/>
      <c r="CG23" s="31">
        <f t="shared" si="259"/>
        <v>11</v>
      </c>
      <c r="CH23" s="76">
        <f t="shared" si="119"/>
        <v>11</v>
      </c>
      <c r="CI23" s="33">
        <v>7</v>
      </c>
      <c r="CJ23" s="34"/>
      <c r="CK23" s="34"/>
      <c r="CL23" s="34"/>
      <c r="CM23" s="34"/>
      <c r="CN23" s="42"/>
      <c r="CO23" s="42"/>
      <c r="CP23" s="31">
        <f t="shared" si="260"/>
        <v>7</v>
      </c>
      <c r="CQ23" s="76">
        <f t="shared" si="120"/>
        <v>7</v>
      </c>
      <c r="CR23" s="32">
        <f>CR22+TIME(0,15,0)</f>
        <v>0.55208333333333315</v>
      </c>
      <c r="CS23" s="33"/>
      <c r="CT23" s="34"/>
      <c r="CU23" s="34"/>
      <c r="CV23" s="34"/>
      <c r="CW23" s="34"/>
      <c r="CX23" s="42"/>
      <c r="CY23" s="42"/>
      <c r="CZ23" s="31">
        <f t="shared" si="261"/>
        <v>0</v>
      </c>
      <c r="DA23" s="76">
        <f t="shared" si="121"/>
        <v>0</v>
      </c>
      <c r="DB23" s="33"/>
      <c r="DC23" s="34"/>
      <c r="DD23" s="34"/>
      <c r="DE23" s="34"/>
      <c r="DF23" s="34"/>
      <c r="DG23" s="42"/>
      <c r="DH23" s="42"/>
      <c r="DI23" s="31">
        <f t="shared" si="262"/>
        <v>0</v>
      </c>
      <c r="DJ23" s="76">
        <f t="shared" si="122"/>
        <v>0</v>
      </c>
      <c r="DK23" s="32">
        <f>DK22+TIME(0,15,0)</f>
        <v>0.55208333333333315</v>
      </c>
      <c r="DL23" s="33"/>
      <c r="DM23" s="34"/>
      <c r="DN23" s="34"/>
      <c r="DO23" s="34"/>
      <c r="DP23" s="34"/>
      <c r="DQ23" s="42"/>
      <c r="DR23" s="42"/>
      <c r="DS23" s="31">
        <f t="shared" si="263"/>
        <v>0</v>
      </c>
      <c r="DT23" s="76">
        <f t="shared" si="123"/>
        <v>0</v>
      </c>
      <c r="DU23" s="33"/>
      <c r="DV23" s="34"/>
      <c r="DW23" s="34"/>
      <c r="DX23" s="34"/>
      <c r="DY23" s="34"/>
      <c r="DZ23" s="42"/>
      <c r="EA23" s="42"/>
      <c r="EB23" s="31">
        <f t="shared" si="264"/>
        <v>0</v>
      </c>
      <c r="EC23" s="76">
        <f t="shared" si="124"/>
        <v>0</v>
      </c>
      <c r="ED23" s="32">
        <f>ED22+TIME(0,15,0)</f>
        <v>0.55208333333333315</v>
      </c>
      <c r="EE23" s="33"/>
      <c r="EF23" s="34"/>
      <c r="EG23" s="34"/>
      <c r="EH23" s="34"/>
      <c r="EI23" s="34"/>
      <c r="EJ23" s="42"/>
      <c r="EK23" s="42"/>
      <c r="EL23" s="31">
        <f t="shared" si="265"/>
        <v>0</v>
      </c>
      <c r="EM23" s="76">
        <f t="shared" si="125"/>
        <v>0</v>
      </c>
      <c r="EN23" s="33"/>
      <c r="EO23" s="34"/>
      <c r="EP23" s="34"/>
      <c r="EQ23" s="34"/>
      <c r="ER23" s="34"/>
      <c r="ES23" s="42"/>
      <c r="ET23" s="42"/>
      <c r="EU23" s="31">
        <f t="shared" si="266"/>
        <v>0</v>
      </c>
      <c r="EV23" s="76">
        <f t="shared" si="126"/>
        <v>0</v>
      </c>
      <c r="EW23" s="32">
        <f>EW22+TIME(0,15,0)</f>
        <v>0.55208333333333315</v>
      </c>
      <c r="EX23" s="33">
        <f t="shared" si="267"/>
        <v>5</v>
      </c>
      <c r="EY23" s="34">
        <f t="shared" si="268"/>
        <v>1</v>
      </c>
      <c r="EZ23" s="34">
        <f t="shared" si="269"/>
        <v>0</v>
      </c>
      <c r="FA23" s="34">
        <f t="shared" si="270"/>
        <v>0</v>
      </c>
      <c r="FB23" s="34">
        <f t="shared" si="271"/>
        <v>0</v>
      </c>
      <c r="FC23" s="42">
        <f t="shared" si="272"/>
        <v>0</v>
      </c>
      <c r="FD23" s="42">
        <f t="shared" si="273"/>
        <v>0</v>
      </c>
      <c r="FE23" s="31">
        <f t="shared" si="274"/>
        <v>6</v>
      </c>
      <c r="FF23" s="76">
        <f t="shared" si="127"/>
        <v>6</v>
      </c>
      <c r="FG23" s="33">
        <f t="shared" si="275"/>
        <v>14</v>
      </c>
      <c r="FH23" s="34">
        <f t="shared" si="276"/>
        <v>1</v>
      </c>
      <c r="FI23" s="34">
        <f t="shared" si="277"/>
        <v>0</v>
      </c>
      <c r="FJ23" s="34">
        <f t="shared" si="278"/>
        <v>0</v>
      </c>
      <c r="FK23" s="34">
        <f t="shared" si="279"/>
        <v>0</v>
      </c>
      <c r="FL23" s="42">
        <f t="shared" si="280"/>
        <v>0</v>
      </c>
      <c r="FM23" s="42">
        <f t="shared" si="281"/>
        <v>0</v>
      </c>
      <c r="FN23" s="31">
        <f t="shared" si="282"/>
        <v>15</v>
      </c>
      <c r="FO23" s="76">
        <f t="shared" si="128"/>
        <v>15</v>
      </c>
      <c r="FP23" s="32">
        <f>FP22+TIME(0,15,0)</f>
        <v>0.55208333333333315</v>
      </c>
      <c r="FQ23" s="33">
        <f t="shared" si="283"/>
        <v>7</v>
      </c>
      <c r="FR23" s="34">
        <f t="shared" si="284"/>
        <v>0</v>
      </c>
      <c r="FS23" s="34">
        <f t="shared" si="285"/>
        <v>0</v>
      </c>
      <c r="FT23" s="34">
        <f t="shared" si="286"/>
        <v>0</v>
      </c>
      <c r="FU23" s="34">
        <f t="shared" si="287"/>
        <v>0</v>
      </c>
      <c r="FV23" s="42">
        <f t="shared" si="288"/>
        <v>0</v>
      </c>
      <c r="FW23" s="42">
        <f t="shared" si="289"/>
        <v>0</v>
      </c>
      <c r="FX23" s="31">
        <f t="shared" si="290"/>
        <v>7</v>
      </c>
      <c r="FY23" s="76">
        <f t="shared" si="129"/>
        <v>7</v>
      </c>
      <c r="FZ23" s="33">
        <f t="shared" si="291"/>
        <v>8</v>
      </c>
      <c r="GA23" s="34">
        <f t="shared" si="292"/>
        <v>0</v>
      </c>
      <c r="GB23" s="34">
        <f t="shared" si="293"/>
        <v>0</v>
      </c>
      <c r="GC23" s="34">
        <f t="shared" si="294"/>
        <v>0</v>
      </c>
      <c r="GD23" s="34">
        <f t="shared" si="295"/>
        <v>0</v>
      </c>
      <c r="GE23" s="42">
        <f t="shared" si="296"/>
        <v>0</v>
      </c>
      <c r="GF23" s="42">
        <f t="shared" si="297"/>
        <v>0</v>
      </c>
      <c r="GG23" s="31">
        <f t="shared" si="298"/>
        <v>8</v>
      </c>
      <c r="GH23" s="76">
        <f t="shared" si="130"/>
        <v>8</v>
      </c>
      <c r="GI23" s="32">
        <f>GI22+TIME(0,15,0)</f>
        <v>0.55208333333333315</v>
      </c>
      <c r="GJ23" s="33">
        <f t="shared" si="299"/>
        <v>17</v>
      </c>
      <c r="GK23" s="34">
        <f t="shared" si="300"/>
        <v>1</v>
      </c>
      <c r="GL23" s="34">
        <f t="shared" si="301"/>
        <v>0</v>
      </c>
      <c r="GM23" s="34">
        <f t="shared" si="302"/>
        <v>0</v>
      </c>
      <c r="GN23" s="34">
        <f t="shared" si="303"/>
        <v>0</v>
      </c>
      <c r="GO23" s="42">
        <f t="shared" si="304"/>
        <v>0</v>
      </c>
      <c r="GP23" s="42">
        <f t="shared" si="305"/>
        <v>0</v>
      </c>
      <c r="GQ23" s="31">
        <f t="shared" si="306"/>
        <v>18</v>
      </c>
      <c r="GR23" s="76">
        <f t="shared" si="131"/>
        <v>18</v>
      </c>
      <c r="GS23" s="33">
        <f t="shared" si="307"/>
        <v>7</v>
      </c>
      <c r="GT23" s="34">
        <f t="shared" si="308"/>
        <v>1</v>
      </c>
      <c r="GU23" s="34">
        <f t="shared" si="309"/>
        <v>0</v>
      </c>
      <c r="GV23" s="34">
        <f t="shared" si="310"/>
        <v>0</v>
      </c>
      <c r="GW23" s="34">
        <f t="shared" si="311"/>
        <v>0</v>
      </c>
      <c r="GX23" s="42">
        <f t="shared" si="312"/>
        <v>0</v>
      </c>
      <c r="GY23" s="42">
        <f t="shared" si="313"/>
        <v>0</v>
      </c>
      <c r="GZ23" s="31">
        <f t="shared" si="314"/>
        <v>8</v>
      </c>
      <c r="HA23" s="76">
        <f t="shared" si="132"/>
        <v>8</v>
      </c>
      <c r="HB23" s="32">
        <f>HB22+TIME(0,15,0)</f>
        <v>0.55208333333333315</v>
      </c>
      <c r="HC23" s="33">
        <f t="shared" si="315"/>
        <v>0</v>
      </c>
      <c r="HD23" s="34">
        <f t="shared" si="316"/>
        <v>0</v>
      </c>
      <c r="HE23" s="34">
        <f t="shared" si="317"/>
        <v>0</v>
      </c>
      <c r="HF23" s="34">
        <f t="shared" si="318"/>
        <v>0</v>
      </c>
      <c r="HG23" s="34">
        <f t="shared" si="319"/>
        <v>0</v>
      </c>
      <c r="HH23" s="42">
        <f t="shared" si="320"/>
        <v>0</v>
      </c>
      <c r="HI23" s="42">
        <f t="shared" si="321"/>
        <v>0</v>
      </c>
      <c r="HJ23" s="31">
        <f t="shared" si="322"/>
        <v>0</v>
      </c>
      <c r="HK23" s="76">
        <f t="shared" si="133"/>
        <v>0</v>
      </c>
      <c r="HL23" s="33">
        <f t="shared" si="323"/>
        <v>0</v>
      </c>
      <c r="HM23" s="34">
        <f t="shared" si="324"/>
        <v>0</v>
      </c>
      <c r="HN23" s="34">
        <f t="shared" si="325"/>
        <v>0</v>
      </c>
      <c r="HO23" s="34">
        <f t="shared" si="326"/>
        <v>0</v>
      </c>
      <c r="HP23" s="34">
        <f t="shared" si="327"/>
        <v>0</v>
      </c>
      <c r="HQ23" s="42">
        <f t="shared" si="328"/>
        <v>0</v>
      </c>
      <c r="HR23" s="42">
        <f t="shared" si="329"/>
        <v>0</v>
      </c>
      <c r="HS23" s="31">
        <f t="shared" si="330"/>
        <v>0</v>
      </c>
      <c r="HT23" s="76">
        <f t="shared" si="134"/>
        <v>0</v>
      </c>
      <c r="HU23" s="32">
        <f>HU22+TIME(0,15,0)</f>
        <v>0.55208333333333315</v>
      </c>
      <c r="HV23" s="33">
        <f t="shared" si="331"/>
        <v>29</v>
      </c>
      <c r="HW23" s="34">
        <f t="shared" si="332"/>
        <v>2</v>
      </c>
      <c r="HX23" s="34">
        <f t="shared" si="333"/>
        <v>0</v>
      </c>
      <c r="HY23" s="34">
        <f t="shared" si="334"/>
        <v>0</v>
      </c>
      <c r="HZ23" s="34">
        <f t="shared" si="335"/>
        <v>0</v>
      </c>
      <c r="IA23" s="42">
        <f t="shared" si="336"/>
        <v>0</v>
      </c>
      <c r="IB23" s="42">
        <f t="shared" si="337"/>
        <v>0</v>
      </c>
      <c r="IC23" s="31">
        <f t="shared" si="338"/>
        <v>31</v>
      </c>
      <c r="ID23" s="76">
        <f t="shared" si="135"/>
        <v>31</v>
      </c>
      <c r="IF23"/>
      <c r="IG23"/>
      <c r="IH23"/>
    </row>
    <row r="24" spans="1:242">
      <c r="A24" s="32">
        <f>A23+TIME(0,15,0)</f>
        <v>0.56249999999999978</v>
      </c>
      <c r="B24" s="33"/>
      <c r="C24" s="34"/>
      <c r="D24" s="34"/>
      <c r="E24" s="34"/>
      <c r="F24" s="34"/>
      <c r="G24" s="42"/>
      <c r="H24" s="42"/>
      <c r="I24" s="31">
        <f t="shared" si="251"/>
        <v>0</v>
      </c>
      <c r="J24" s="76">
        <f t="shared" si="111"/>
        <v>0</v>
      </c>
      <c r="K24" s="33">
        <v>1</v>
      </c>
      <c r="L24" s="34"/>
      <c r="M24" s="34"/>
      <c r="N24" s="34"/>
      <c r="O24" s="34"/>
      <c r="P24" s="42"/>
      <c r="Q24" s="42"/>
      <c r="R24" s="31">
        <f t="shared" si="252"/>
        <v>1</v>
      </c>
      <c r="S24" s="76">
        <f t="shared" si="112"/>
        <v>1</v>
      </c>
      <c r="T24" s="32">
        <f>T23+TIME(0,15,0)</f>
        <v>0.56249999999999978</v>
      </c>
      <c r="U24" s="33">
        <v>4</v>
      </c>
      <c r="V24" s="34">
        <v>1</v>
      </c>
      <c r="W24" s="34">
        <v>1</v>
      </c>
      <c r="X24" s="34"/>
      <c r="Y24" s="34"/>
      <c r="Z24" s="42"/>
      <c r="AA24" s="42"/>
      <c r="AB24" s="31">
        <f t="shared" si="253"/>
        <v>6</v>
      </c>
      <c r="AC24" s="76">
        <f t="shared" si="113"/>
        <v>6.5</v>
      </c>
      <c r="AD24" s="33"/>
      <c r="AE24" s="34"/>
      <c r="AF24" s="34"/>
      <c r="AG24" s="34"/>
      <c r="AH24" s="34"/>
      <c r="AI24" s="42"/>
      <c r="AJ24" s="42"/>
      <c r="AK24" s="31">
        <f t="shared" si="254"/>
        <v>0</v>
      </c>
      <c r="AL24" s="76">
        <f t="shared" si="114"/>
        <v>0</v>
      </c>
      <c r="AM24" s="32">
        <f>AM23+TIME(0,15,0)</f>
        <v>0.56249999999999978</v>
      </c>
      <c r="AN24" s="33"/>
      <c r="AO24" s="34"/>
      <c r="AP24" s="34"/>
      <c r="AQ24" s="34"/>
      <c r="AR24" s="34"/>
      <c r="AS24" s="42"/>
      <c r="AT24" s="42"/>
      <c r="AU24" s="31">
        <f t="shared" si="255"/>
        <v>0</v>
      </c>
      <c r="AV24" s="76">
        <f t="shared" si="115"/>
        <v>0</v>
      </c>
      <c r="AW24" s="33"/>
      <c r="AX24" s="34"/>
      <c r="AY24" s="34"/>
      <c r="AZ24" s="34"/>
      <c r="BA24" s="34"/>
      <c r="BB24" s="42"/>
      <c r="BC24" s="42"/>
      <c r="BD24" s="31">
        <f t="shared" si="256"/>
        <v>0</v>
      </c>
      <c r="BE24" s="76">
        <f t="shared" si="116"/>
        <v>0</v>
      </c>
      <c r="BF24" s="32">
        <f>BF23+TIME(0,15,0)</f>
        <v>0.56249999999999978</v>
      </c>
      <c r="BG24" s="33">
        <v>3</v>
      </c>
      <c r="BH24" s="34"/>
      <c r="BI24" s="34"/>
      <c r="BJ24" s="34"/>
      <c r="BK24" s="34"/>
      <c r="BL24" s="42"/>
      <c r="BM24" s="42"/>
      <c r="BN24" s="31">
        <f t="shared" si="257"/>
        <v>3</v>
      </c>
      <c r="BO24" s="76">
        <f t="shared" si="117"/>
        <v>3</v>
      </c>
      <c r="BP24" s="33"/>
      <c r="BQ24" s="34"/>
      <c r="BR24" s="34"/>
      <c r="BS24" s="34"/>
      <c r="BT24" s="34"/>
      <c r="BU24" s="42"/>
      <c r="BV24" s="42"/>
      <c r="BW24" s="31">
        <f t="shared" si="258"/>
        <v>0</v>
      </c>
      <c r="BX24" s="76">
        <f t="shared" si="118"/>
        <v>0</v>
      </c>
      <c r="BY24" s="32">
        <f>BY23+TIME(0,15,0)</f>
        <v>0.56249999999999978</v>
      </c>
      <c r="BZ24" s="33">
        <v>13</v>
      </c>
      <c r="CA24" s="34">
        <v>1</v>
      </c>
      <c r="CB24" s="34"/>
      <c r="CC24" s="34"/>
      <c r="CD24" s="34"/>
      <c r="CE24" s="42"/>
      <c r="CF24" s="42"/>
      <c r="CG24" s="31">
        <f t="shared" si="259"/>
        <v>14</v>
      </c>
      <c r="CH24" s="76">
        <f t="shared" si="119"/>
        <v>14</v>
      </c>
      <c r="CI24" s="33">
        <v>3</v>
      </c>
      <c r="CJ24" s="34"/>
      <c r="CK24" s="34"/>
      <c r="CL24" s="34"/>
      <c r="CM24" s="34"/>
      <c r="CN24" s="42"/>
      <c r="CO24" s="42"/>
      <c r="CP24" s="31">
        <f t="shared" si="260"/>
        <v>3</v>
      </c>
      <c r="CQ24" s="76">
        <f t="shared" si="120"/>
        <v>3</v>
      </c>
      <c r="CR24" s="32">
        <f>CR23+TIME(0,15,0)</f>
        <v>0.56249999999999978</v>
      </c>
      <c r="CS24" s="33"/>
      <c r="CT24" s="34"/>
      <c r="CU24" s="34"/>
      <c r="CV24" s="34"/>
      <c r="CW24" s="34"/>
      <c r="CX24" s="42"/>
      <c r="CY24" s="42"/>
      <c r="CZ24" s="31">
        <f t="shared" si="261"/>
        <v>0</v>
      </c>
      <c r="DA24" s="76">
        <f t="shared" si="121"/>
        <v>0</v>
      </c>
      <c r="DB24" s="33"/>
      <c r="DC24" s="34"/>
      <c r="DD24" s="34"/>
      <c r="DE24" s="34"/>
      <c r="DF24" s="34"/>
      <c r="DG24" s="42"/>
      <c r="DH24" s="42"/>
      <c r="DI24" s="31">
        <f t="shared" si="262"/>
        <v>0</v>
      </c>
      <c r="DJ24" s="76">
        <f t="shared" si="122"/>
        <v>0</v>
      </c>
      <c r="DK24" s="32">
        <f>DK23+TIME(0,15,0)</f>
        <v>0.56249999999999978</v>
      </c>
      <c r="DL24" s="33"/>
      <c r="DM24" s="34"/>
      <c r="DN24" s="34"/>
      <c r="DO24" s="34"/>
      <c r="DP24" s="34"/>
      <c r="DQ24" s="42"/>
      <c r="DR24" s="42"/>
      <c r="DS24" s="31">
        <f t="shared" si="263"/>
        <v>0</v>
      </c>
      <c r="DT24" s="76">
        <f t="shared" si="123"/>
        <v>0</v>
      </c>
      <c r="DU24" s="33"/>
      <c r="DV24" s="34"/>
      <c r="DW24" s="34"/>
      <c r="DX24" s="34"/>
      <c r="DY24" s="34"/>
      <c r="DZ24" s="42"/>
      <c r="EA24" s="42"/>
      <c r="EB24" s="31">
        <f t="shared" si="264"/>
        <v>0</v>
      </c>
      <c r="EC24" s="76">
        <f t="shared" si="124"/>
        <v>0</v>
      </c>
      <c r="ED24" s="32">
        <f>ED23+TIME(0,15,0)</f>
        <v>0.56249999999999978</v>
      </c>
      <c r="EE24" s="33"/>
      <c r="EF24" s="34"/>
      <c r="EG24" s="34"/>
      <c r="EH24" s="34"/>
      <c r="EI24" s="34"/>
      <c r="EJ24" s="42"/>
      <c r="EK24" s="42"/>
      <c r="EL24" s="31">
        <f t="shared" si="265"/>
        <v>0</v>
      </c>
      <c r="EM24" s="76">
        <f t="shared" si="125"/>
        <v>0</v>
      </c>
      <c r="EN24" s="33"/>
      <c r="EO24" s="34"/>
      <c r="EP24" s="34"/>
      <c r="EQ24" s="34"/>
      <c r="ER24" s="34"/>
      <c r="ES24" s="42"/>
      <c r="ET24" s="42"/>
      <c r="EU24" s="31">
        <f t="shared" si="266"/>
        <v>0</v>
      </c>
      <c r="EV24" s="76">
        <f t="shared" si="126"/>
        <v>0</v>
      </c>
      <c r="EW24" s="32">
        <f>EW23+TIME(0,15,0)</f>
        <v>0.56249999999999978</v>
      </c>
      <c r="EX24" s="33">
        <f t="shared" si="267"/>
        <v>5</v>
      </c>
      <c r="EY24" s="34">
        <f t="shared" si="268"/>
        <v>1</v>
      </c>
      <c r="EZ24" s="34">
        <f t="shared" si="269"/>
        <v>1</v>
      </c>
      <c r="FA24" s="34">
        <f t="shared" si="270"/>
        <v>0</v>
      </c>
      <c r="FB24" s="34">
        <f t="shared" si="271"/>
        <v>0</v>
      </c>
      <c r="FC24" s="42">
        <f t="shared" si="272"/>
        <v>0</v>
      </c>
      <c r="FD24" s="42">
        <f t="shared" si="273"/>
        <v>0</v>
      </c>
      <c r="FE24" s="31">
        <f t="shared" si="274"/>
        <v>7</v>
      </c>
      <c r="FF24" s="76">
        <f t="shared" si="127"/>
        <v>7.5</v>
      </c>
      <c r="FG24" s="33">
        <f t="shared" si="275"/>
        <v>13</v>
      </c>
      <c r="FH24" s="34">
        <f t="shared" si="276"/>
        <v>1</v>
      </c>
      <c r="FI24" s="34">
        <f t="shared" si="277"/>
        <v>0</v>
      </c>
      <c r="FJ24" s="34">
        <f t="shared" si="278"/>
        <v>0</v>
      </c>
      <c r="FK24" s="34">
        <f t="shared" si="279"/>
        <v>0</v>
      </c>
      <c r="FL24" s="42">
        <f t="shared" si="280"/>
        <v>0</v>
      </c>
      <c r="FM24" s="42">
        <f t="shared" si="281"/>
        <v>0</v>
      </c>
      <c r="FN24" s="31">
        <f t="shared" si="282"/>
        <v>14</v>
      </c>
      <c r="FO24" s="76">
        <f t="shared" si="128"/>
        <v>14</v>
      </c>
      <c r="FP24" s="32">
        <f>FP23+TIME(0,15,0)</f>
        <v>0.56249999999999978</v>
      </c>
      <c r="FQ24" s="33">
        <f t="shared" si="283"/>
        <v>3</v>
      </c>
      <c r="FR24" s="34">
        <f t="shared" si="284"/>
        <v>0</v>
      </c>
      <c r="FS24" s="34">
        <f t="shared" si="285"/>
        <v>0</v>
      </c>
      <c r="FT24" s="34">
        <f t="shared" si="286"/>
        <v>0</v>
      </c>
      <c r="FU24" s="34">
        <f t="shared" si="287"/>
        <v>0</v>
      </c>
      <c r="FV24" s="42">
        <f t="shared" si="288"/>
        <v>0</v>
      </c>
      <c r="FW24" s="42">
        <f t="shared" si="289"/>
        <v>0</v>
      </c>
      <c r="FX24" s="31">
        <f t="shared" si="290"/>
        <v>3</v>
      </c>
      <c r="FY24" s="76">
        <f t="shared" si="129"/>
        <v>3</v>
      </c>
      <c r="FZ24" s="33">
        <f t="shared" si="291"/>
        <v>4</v>
      </c>
      <c r="GA24" s="34">
        <f t="shared" si="292"/>
        <v>0</v>
      </c>
      <c r="GB24" s="34">
        <f t="shared" si="293"/>
        <v>0</v>
      </c>
      <c r="GC24" s="34">
        <f t="shared" si="294"/>
        <v>0</v>
      </c>
      <c r="GD24" s="34">
        <f t="shared" si="295"/>
        <v>0</v>
      </c>
      <c r="GE24" s="42">
        <f t="shared" si="296"/>
        <v>0</v>
      </c>
      <c r="GF24" s="42">
        <f t="shared" si="297"/>
        <v>0</v>
      </c>
      <c r="GG24" s="31">
        <f t="shared" si="298"/>
        <v>4</v>
      </c>
      <c r="GH24" s="76">
        <f t="shared" si="130"/>
        <v>4</v>
      </c>
      <c r="GI24" s="32">
        <f>GI23+TIME(0,15,0)</f>
        <v>0.56249999999999978</v>
      </c>
      <c r="GJ24" s="33">
        <f t="shared" si="299"/>
        <v>16</v>
      </c>
      <c r="GK24" s="34">
        <f t="shared" si="300"/>
        <v>1</v>
      </c>
      <c r="GL24" s="34">
        <f t="shared" si="301"/>
        <v>0</v>
      </c>
      <c r="GM24" s="34">
        <f t="shared" si="302"/>
        <v>0</v>
      </c>
      <c r="GN24" s="34">
        <f t="shared" si="303"/>
        <v>0</v>
      </c>
      <c r="GO24" s="42">
        <f t="shared" si="304"/>
        <v>0</v>
      </c>
      <c r="GP24" s="42">
        <f t="shared" si="305"/>
        <v>0</v>
      </c>
      <c r="GQ24" s="31">
        <f t="shared" si="306"/>
        <v>17</v>
      </c>
      <c r="GR24" s="76">
        <f t="shared" si="131"/>
        <v>17</v>
      </c>
      <c r="GS24" s="33">
        <f t="shared" si="307"/>
        <v>7</v>
      </c>
      <c r="GT24" s="34">
        <f t="shared" si="308"/>
        <v>1</v>
      </c>
      <c r="GU24" s="34">
        <f t="shared" si="309"/>
        <v>1</v>
      </c>
      <c r="GV24" s="34">
        <f t="shared" si="310"/>
        <v>0</v>
      </c>
      <c r="GW24" s="34">
        <f t="shared" si="311"/>
        <v>0</v>
      </c>
      <c r="GX24" s="42">
        <f t="shared" si="312"/>
        <v>0</v>
      </c>
      <c r="GY24" s="42">
        <f t="shared" si="313"/>
        <v>0</v>
      </c>
      <c r="GZ24" s="31">
        <f t="shared" si="314"/>
        <v>9</v>
      </c>
      <c r="HA24" s="76">
        <f t="shared" si="132"/>
        <v>9.5</v>
      </c>
      <c r="HB24" s="32">
        <f>HB23+TIME(0,15,0)</f>
        <v>0.56249999999999978</v>
      </c>
      <c r="HC24" s="33">
        <f t="shared" si="315"/>
        <v>0</v>
      </c>
      <c r="HD24" s="34">
        <f t="shared" si="316"/>
        <v>0</v>
      </c>
      <c r="HE24" s="34">
        <f t="shared" si="317"/>
        <v>0</v>
      </c>
      <c r="HF24" s="34">
        <f t="shared" si="318"/>
        <v>0</v>
      </c>
      <c r="HG24" s="34">
        <f t="shared" si="319"/>
        <v>0</v>
      </c>
      <c r="HH24" s="42">
        <f t="shared" si="320"/>
        <v>0</v>
      </c>
      <c r="HI24" s="42">
        <f t="shared" si="321"/>
        <v>0</v>
      </c>
      <c r="HJ24" s="31">
        <f t="shared" si="322"/>
        <v>0</v>
      </c>
      <c r="HK24" s="76">
        <f t="shared" si="133"/>
        <v>0</v>
      </c>
      <c r="HL24" s="33">
        <f t="shared" si="323"/>
        <v>0</v>
      </c>
      <c r="HM24" s="34">
        <f t="shared" si="324"/>
        <v>0</v>
      </c>
      <c r="HN24" s="34">
        <f t="shared" si="325"/>
        <v>0</v>
      </c>
      <c r="HO24" s="34">
        <f t="shared" si="326"/>
        <v>0</v>
      </c>
      <c r="HP24" s="34">
        <f t="shared" si="327"/>
        <v>0</v>
      </c>
      <c r="HQ24" s="42">
        <f t="shared" si="328"/>
        <v>0</v>
      </c>
      <c r="HR24" s="42">
        <f t="shared" si="329"/>
        <v>0</v>
      </c>
      <c r="HS24" s="31">
        <f t="shared" si="330"/>
        <v>0</v>
      </c>
      <c r="HT24" s="76">
        <f t="shared" si="134"/>
        <v>0</v>
      </c>
      <c r="HU24" s="32">
        <f>HU23+TIME(0,15,0)</f>
        <v>0.56249999999999978</v>
      </c>
      <c r="HV24" s="33">
        <f t="shared" si="331"/>
        <v>24</v>
      </c>
      <c r="HW24" s="34">
        <f t="shared" si="332"/>
        <v>2</v>
      </c>
      <c r="HX24" s="34">
        <f t="shared" si="333"/>
        <v>1</v>
      </c>
      <c r="HY24" s="34">
        <f t="shared" si="334"/>
        <v>0</v>
      </c>
      <c r="HZ24" s="34">
        <f t="shared" si="335"/>
        <v>0</v>
      </c>
      <c r="IA24" s="42">
        <f t="shared" si="336"/>
        <v>0</v>
      </c>
      <c r="IB24" s="42">
        <f t="shared" si="337"/>
        <v>0</v>
      </c>
      <c r="IC24" s="31">
        <f t="shared" si="338"/>
        <v>27</v>
      </c>
      <c r="ID24" s="76">
        <f t="shared" si="135"/>
        <v>27.5</v>
      </c>
      <c r="IF24"/>
      <c r="IG24"/>
      <c r="IH24"/>
    </row>
    <row r="25" spans="1:242">
      <c r="A25" s="35">
        <f>A24+TIME(0,15,0)</f>
        <v>0.57291666666666641</v>
      </c>
      <c r="B25" s="36"/>
      <c r="C25" s="37"/>
      <c r="D25" s="37"/>
      <c r="E25" s="37"/>
      <c r="F25" s="37"/>
      <c r="G25" s="43"/>
      <c r="H25" s="43"/>
      <c r="I25" s="31">
        <f t="shared" si="251"/>
        <v>0</v>
      </c>
      <c r="J25" s="76">
        <f t="shared" si="111"/>
        <v>0</v>
      </c>
      <c r="K25" s="36">
        <v>1</v>
      </c>
      <c r="L25" s="37"/>
      <c r="M25" s="37"/>
      <c r="N25" s="37"/>
      <c r="O25" s="37"/>
      <c r="P25" s="43"/>
      <c r="Q25" s="43"/>
      <c r="R25" s="31">
        <f t="shared" si="252"/>
        <v>1</v>
      </c>
      <c r="S25" s="76">
        <f t="shared" si="112"/>
        <v>1</v>
      </c>
      <c r="T25" s="35">
        <f>T24+TIME(0,15,0)</f>
        <v>0.57291666666666641</v>
      </c>
      <c r="U25" s="36">
        <v>1</v>
      </c>
      <c r="V25" s="37">
        <v>1</v>
      </c>
      <c r="W25" s="37"/>
      <c r="X25" s="37"/>
      <c r="Y25" s="37"/>
      <c r="Z25" s="43"/>
      <c r="AA25" s="43"/>
      <c r="AB25" s="31">
        <f t="shared" si="253"/>
        <v>2</v>
      </c>
      <c r="AC25" s="76">
        <f t="shared" si="113"/>
        <v>2</v>
      </c>
      <c r="AD25" s="36"/>
      <c r="AE25" s="37"/>
      <c r="AF25" s="37"/>
      <c r="AG25" s="37"/>
      <c r="AH25" s="37"/>
      <c r="AI25" s="43"/>
      <c r="AJ25" s="43"/>
      <c r="AK25" s="31">
        <f t="shared" si="254"/>
        <v>0</v>
      </c>
      <c r="AL25" s="76">
        <f t="shared" si="114"/>
        <v>0</v>
      </c>
      <c r="AM25" s="35">
        <f>AM24+TIME(0,15,0)</f>
        <v>0.57291666666666641</v>
      </c>
      <c r="AN25" s="36">
        <v>1</v>
      </c>
      <c r="AO25" s="37"/>
      <c r="AP25" s="37"/>
      <c r="AQ25" s="37"/>
      <c r="AR25" s="37"/>
      <c r="AS25" s="43"/>
      <c r="AT25" s="43"/>
      <c r="AU25" s="31">
        <f t="shared" si="255"/>
        <v>1</v>
      </c>
      <c r="AV25" s="76">
        <f t="shared" si="115"/>
        <v>1</v>
      </c>
      <c r="AW25" s="36"/>
      <c r="AX25" s="37"/>
      <c r="AY25" s="37"/>
      <c r="AZ25" s="37"/>
      <c r="BA25" s="37"/>
      <c r="BB25" s="43"/>
      <c r="BC25" s="43"/>
      <c r="BD25" s="31">
        <f t="shared" si="256"/>
        <v>0</v>
      </c>
      <c r="BE25" s="76">
        <f t="shared" si="116"/>
        <v>0</v>
      </c>
      <c r="BF25" s="35">
        <f>BF24+TIME(0,15,0)</f>
        <v>0.57291666666666641</v>
      </c>
      <c r="BG25" s="36">
        <v>7</v>
      </c>
      <c r="BH25" s="37"/>
      <c r="BI25" s="37"/>
      <c r="BJ25" s="37"/>
      <c r="BK25" s="37"/>
      <c r="BL25" s="43"/>
      <c r="BM25" s="43"/>
      <c r="BN25" s="31">
        <f t="shared" si="257"/>
        <v>7</v>
      </c>
      <c r="BO25" s="76">
        <f t="shared" si="117"/>
        <v>7</v>
      </c>
      <c r="BP25" s="36"/>
      <c r="BQ25" s="37"/>
      <c r="BR25" s="37"/>
      <c r="BS25" s="37"/>
      <c r="BT25" s="37"/>
      <c r="BU25" s="43"/>
      <c r="BV25" s="43"/>
      <c r="BW25" s="31">
        <f t="shared" si="258"/>
        <v>0</v>
      </c>
      <c r="BX25" s="76">
        <f t="shared" si="118"/>
        <v>0</v>
      </c>
      <c r="BY25" s="35">
        <f>BY24+TIME(0,15,0)</f>
        <v>0.57291666666666641</v>
      </c>
      <c r="BZ25" s="36">
        <v>4</v>
      </c>
      <c r="CA25" s="37"/>
      <c r="CB25" s="37"/>
      <c r="CC25" s="37"/>
      <c r="CD25" s="37"/>
      <c r="CE25" s="43"/>
      <c r="CF25" s="43"/>
      <c r="CG25" s="31">
        <f t="shared" si="259"/>
        <v>4</v>
      </c>
      <c r="CH25" s="76">
        <f t="shared" si="119"/>
        <v>4</v>
      </c>
      <c r="CI25" s="36">
        <v>1</v>
      </c>
      <c r="CJ25" s="37">
        <v>1</v>
      </c>
      <c r="CK25" s="37"/>
      <c r="CL25" s="37"/>
      <c r="CM25" s="37"/>
      <c r="CN25" s="43"/>
      <c r="CO25" s="43"/>
      <c r="CP25" s="31">
        <f t="shared" si="260"/>
        <v>2</v>
      </c>
      <c r="CQ25" s="76">
        <f t="shared" si="120"/>
        <v>2</v>
      </c>
      <c r="CR25" s="35">
        <f>CR24+TIME(0,15,0)</f>
        <v>0.57291666666666641</v>
      </c>
      <c r="CS25" s="36"/>
      <c r="CT25" s="37"/>
      <c r="CU25" s="37"/>
      <c r="CV25" s="37"/>
      <c r="CW25" s="37"/>
      <c r="CX25" s="43"/>
      <c r="CY25" s="43"/>
      <c r="CZ25" s="31">
        <f t="shared" si="261"/>
        <v>0</v>
      </c>
      <c r="DA25" s="76">
        <f t="shared" si="121"/>
        <v>0</v>
      </c>
      <c r="DB25" s="36"/>
      <c r="DC25" s="37"/>
      <c r="DD25" s="37"/>
      <c r="DE25" s="37"/>
      <c r="DF25" s="37"/>
      <c r="DG25" s="43"/>
      <c r="DH25" s="43"/>
      <c r="DI25" s="31">
        <f t="shared" si="262"/>
        <v>0</v>
      </c>
      <c r="DJ25" s="76">
        <f t="shared" si="122"/>
        <v>0</v>
      </c>
      <c r="DK25" s="35">
        <f>DK24+TIME(0,15,0)</f>
        <v>0.57291666666666641</v>
      </c>
      <c r="DL25" s="36"/>
      <c r="DM25" s="37"/>
      <c r="DN25" s="37"/>
      <c r="DO25" s="37"/>
      <c r="DP25" s="37"/>
      <c r="DQ25" s="43"/>
      <c r="DR25" s="43"/>
      <c r="DS25" s="31">
        <f t="shared" si="263"/>
        <v>0</v>
      </c>
      <c r="DT25" s="76">
        <f t="shared" si="123"/>
        <v>0</v>
      </c>
      <c r="DU25" s="36"/>
      <c r="DV25" s="37"/>
      <c r="DW25" s="37"/>
      <c r="DX25" s="37"/>
      <c r="DY25" s="37"/>
      <c r="DZ25" s="43"/>
      <c r="EA25" s="43"/>
      <c r="EB25" s="31">
        <f t="shared" si="264"/>
        <v>0</v>
      </c>
      <c r="EC25" s="76">
        <f t="shared" si="124"/>
        <v>0</v>
      </c>
      <c r="ED25" s="35">
        <f>ED24+TIME(0,15,0)</f>
        <v>0.57291666666666641</v>
      </c>
      <c r="EE25" s="36"/>
      <c r="EF25" s="37"/>
      <c r="EG25" s="37"/>
      <c r="EH25" s="37"/>
      <c r="EI25" s="37"/>
      <c r="EJ25" s="43"/>
      <c r="EK25" s="43"/>
      <c r="EL25" s="31">
        <f t="shared" si="265"/>
        <v>0</v>
      </c>
      <c r="EM25" s="76">
        <f t="shared" si="125"/>
        <v>0</v>
      </c>
      <c r="EN25" s="36"/>
      <c r="EO25" s="37"/>
      <c r="EP25" s="37"/>
      <c r="EQ25" s="37"/>
      <c r="ER25" s="37"/>
      <c r="ES25" s="43"/>
      <c r="ET25" s="43"/>
      <c r="EU25" s="31">
        <f t="shared" si="266"/>
        <v>0</v>
      </c>
      <c r="EV25" s="76">
        <f t="shared" si="126"/>
        <v>0</v>
      </c>
      <c r="EW25" s="35">
        <f>EW24+TIME(0,15,0)</f>
        <v>0.57291666666666641</v>
      </c>
      <c r="EX25" s="36">
        <f t="shared" si="267"/>
        <v>2</v>
      </c>
      <c r="EY25" s="37">
        <f t="shared" si="268"/>
        <v>1</v>
      </c>
      <c r="EZ25" s="37">
        <f t="shared" si="269"/>
        <v>0</v>
      </c>
      <c r="FA25" s="37">
        <f t="shared" si="270"/>
        <v>0</v>
      </c>
      <c r="FB25" s="37">
        <f t="shared" si="271"/>
        <v>0</v>
      </c>
      <c r="FC25" s="43">
        <f t="shared" si="272"/>
        <v>0</v>
      </c>
      <c r="FD25" s="43">
        <f t="shared" si="273"/>
        <v>0</v>
      </c>
      <c r="FE25" s="31">
        <f t="shared" si="274"/>
        <v>3</v>
      </c>
      <c r="FF25" s="76">
        <f t="shared" si="127"/>
        <v>3</v>
      </c>
      <c r="FG25" s="36">
        <f t="shared" si="275"/>
        <v>5</v>
      </c>
      <c r="FH25" s="37">
        <f t="shared" si="276"/>
        <v>0</v>
      </c>
      <c r="FI25" s="37">
        <f t="shared" si="277"/>
        <v>0</v>
      </c>
      <c r="FJ25" s="37">
        <f t="shared" si="278"/>
        <v>0</v>
      </c>
      <c r="FK25" s="37">
        <f t="shared" si="279"/>
        <v>0</v>
      </c>
      <c r="FL25" s="43">
        <f t="shared" si="280"/>
        <v>0</v>
      </c>
      <c r="FM25" s="43">
        <f t="shared" si="281"/>
        <v>0</v>
      </c>
      <c r="FN25" s="31">
        <f t="shared" si="282"/>
        <v>5</v>
      </c>
      <c r="FO25" s="76">
        <f t="shared" si="128"/>
        <v>5</v>
      </c>
      <c r="FP25" s="35">
        <f>FP24+TIME(0,15,0)</f>
        <v>0.57291666666666641</v>
      </c>
      <c r="FQ25" s="36">
        <f t="shared" si="283"/>
        <v>8</v>
      </c>
      <c r="FR25" s="37">
        <f t="shared" si="284"/>
        <v>0</v>
      </c>
      <c r="FS25" s="37">
        <f t="shared" si="285"/>
        <v>0</v>
      </c>
      <c r="FT25" s="37">
        <f t="shared" si="286"/>
        <v>0</v>
      </c>
      <c r="FU25" s="37">
        <f t="shared" si="287"/>
        <v>0</v>
      </c>
      <c r="FV25" s="43">
        <f t="shared" si="288"/>
        <v>0</v>
      </c>
      <c r="FW25" s="43">
        <f t="shared" si="289"/>
        <v>0</v>
      </c>
      <c r="FX25" s="31">
        <f t="shared" si="290"/>
        <v>8</v>
      </c>
      <c r="FY25" s="76">
        <f t="shared" si="129"/>
        <v>8</v>
      </c>
      <c r="FZ25" s="36">
        <f t="shared" si="291"/>
        <v>2</v>
      </c>
      <c r="GA25" s="37">
        <f t="shared" si="292"/>
        <v>1</v>
      </c>
      <c r="GB25" s="37">
        <f t="shared" si="293"/>
        <v>0</v>
      </c>
      <c r="GC25" s="37">
        <f t="shared" si="294"/>
        <v>0</v>
      </c>
      <c r="GD25" s="37">
        <f t="shared" si="295"/>
        <v>0</v>
      </c>
      <c r="GE25" s="43">
        <f t="shared" si="296"/>
        <v>0</v>
      </c>
      <c r="GF25" s="43">
        <f t="shared" si="297"/>
        <v>0</v>
      </c>
      <c r="GG25" s="31">
        <f t="shared" si="298"/>
        <v>3</v>
      </c>
      <c r="GH25" s="76">
        <f t="shared" si="130"/>
        <v>3</v>
      </c>
      <c r="GI25" s="35">
        <f>GI24+TIME(0,15,0)</f>
        <v>0.57291666666666641</v>
      </c>
      <c r="GJ25" s="36">
        <f t="shared" si="299"/>
        <v>5</v>
      </c>
      <c r="GK25" s="37">
        <f t="shared" si="300"/>
        <v>1</v>
      </c>
      <c r="GL25" s="37">
        <f t="shared" si="301"/>
        <v>0</v>
      </c>
      <c r="GM25" s="37">
        <f t="shared" si="302"/>
        <v>0</v>
      </c>
      <c r="GN25" s="37">
        <f t="shared" si="303"/>
        <v>0</v>
      </c>
      <c r="GO25" s="43">
        <f t="shared" si="304"/>
        <v>0</v>
      </c>
      <c r="GP25" s="43">
        <f t="shared" si="305"/>
        <v>0</v>
      </c>
      <c r="GQ25" s="31">
        <f t="shared" si="306"/>
        <v>6</v>
      </c>
      <c r="GR25" s="76">
        <f t="shared" si="131"/>
        <v>6</v>
      </c>
      <c r="GS25" s="36">
        <f t="shared" si="307"/>
        <v>8</v>
      </c>
      <c r="GT25" s="37">
        <f t="shared" si="308"/>
        <v>1</v>
      </c>
      <c r="GU25" s="37">
        <f t="shared" si="309"/>
        <v>0</v>
      </c>
      <c r="GV25" s="37">
        <f t="shared" si="310"/>
        <v>0</v>
      </c>
      <c r="GW25" s="37">
        <f t="shared" si="311"/>
        <v>0</v>
      </c>
      <c r="GX25" s="43">
        <f t="shared" si="312"/>
        <v>0</v>
      </c>
      <c r="GY25" s="43">
        <f t="shared" si="313"/>
        <v>0</v>
      </c>
      <c r="GZ25" s="31">
        <f t="shared" si="314"/>
        <v>9</v>
      </c>
      <c r="HA25" s="76">
        <f t="shared" si="132"/>
        <v>9</v>
      </c>
      <c r="HB25" s="35">
        <f>HB24+TIME(0,15,0)</f>
        <v>0.57291666666666641</v>
      </c>
      <c r="HC25" s="36">
        <f t="shared" si="315"/>
        <v>0</v>
      </c>
      <c r="HD25" s="37">
        <f t="shared" si="316"/>
        <v>0</v>
      </c>
      <c r="HE25" s="37">
        <f t="shared" si="317"/>
        <v>0</v>
      </c>
      <c r="HF25" s="37">
        <f t="shared" si="318"/>
        <v>0</v>
      </c>
      <c r="HG25" s="37">
        <f t="shared" si="319"/>
        <v>0</v>
      </c>
      <c r="HH25" s="43">
        <f t="shared" si="320"/>
        <v>0</v>
      </c>
      <c r="HI25" s="43">
        <f t="shared" si="321"/>
        <v>0</v>
      </c>
      <c r="HJ25" s="31">
        <f t="shared" si="322"/>
        <v>0</v>
      </c>
      <c r="HK25" s="76">
        <f t="shared" si="133"/>
        <v>0</v>
      </c>
      <c r="HL25" s="36">
        <f t="shared" si="323"/>
        <v>0</v>
      </c>
      <c r="HM25" s="37">
        <f t="shared" si="324"/>
        <v>0</v>
      </c>
      <c r="HN25" s="37">
        <f t="shared" si="325"/>
        <v>0</v>
      </c>
      <c r="HO25" s="37">
        <f t="shared" si="326"/>
        <v>0</v>
      </c>
      <c r="HP25" s="37">
        <f t="shared" si="327"/>
        <v>0</v>
      </c>
      <c r="HQ25" s="43">
        <f t="shared" si="328"/>
        <v>0</v>
      </c>
      <c r="HR25" s="43">
        <f t="shared" si="329"/>
        <v>0</v>
      </c>
      <c r="HS25" s="31">
        <f t="shared" si="330"/>
        <v>0</v>
      </c>
      <c r="HT25" s="76">
        <f t="shared" si="134"/>
        <v>0</v>
      </c>
      <c r="HU25" s="35">
        <f>HU24+TIME(0,15,0)</f>
        <v>0.57291666666666641</v>
      </c>
      <c r="HV25" s="36">
        <f t="shared" si="331"/>
        <v>15</v>
      </c>
      <c r="HW25" s="37">
        <f t="shared" si="332"/>
        <v>2</v>
      </c>
      <c r="HX25" s="37">
        <f t="shared" si="333"/>
        <v>0</v>
      </c>
      <c r="HY25" s="37">
        <f t="shared" si="334"/>
        <v>0</v>
      </c>
      <c r="HZ25" s="37">
        <f t="shared" si="335"/>
        <v>0</v>
      </c>
      <c r="IA25" s="43">
        <f t="shared" si="336"/>
        <v>0</v>
      </c>
      <c r="IB25" s="43">
        <f t="shared" si="337"/>
        <v>0</v>
      </c>
      <c r="IC25" s="31">
        <f t="shared" si="338"/>
        <v>17</v>
      </c>
      <c r="ID25" s="76">
        <f t="shared" si="135"/>
        <v>17</v>
      </c>
      <c r="IF25"/>
      <c r="IG25"/>
      <c r="IH25"/>
    </row>
    <row r="26" spans="1:242" ht="15.75" thickBot="1">
      <c r="A26" s="38" t="s">
        <v>15</v>
      </c>
      <c r="B26" s="29">
        <f>SUM(B22:B25)</f>
        <v>0</v>
      </c>
      <c r="C26" s="30">
        <f t="shared" ref="C26:H26" si="339">SUM(C22:C25)</f>
        <v>0</v>
      </c>
      <c r="D26" s="30">
        <f t="shared" si="339"/>
        <v>0</v>
      </c>
      <c r="E26" s="30">
        <f t="shared" si="339"/>
        <v>0</v>
      </c>
      <c r="F26" s="30">
        <f t="shared" si="339"/>
        <v>0</v>
      </c>
      <c r="G26" s="30">
        <f t="shared" si="339"/>
        <v>0</v>
      </c>
      <c r="H26" s="41">
        <f t="shared" si="339"/>
        <v>0</v>
      </c>
      <c r="I26" s="45">
        <f t="shared" ref="I26:I27" si="340">SUM(B26:H26)</f>
        <v>0</v>
      </c>
      <c r="J26" s="78">
        <f t="shared" si="111"/>
        <v>0</v>
      </c>
      <c r="K26" s="29">
        <f>SUM(K22:K25)</f>
        <v>3</v>
      </c>
      <c r="L26" s="30">
        <f t="shared" ref="L26:Q26" si="341">SUM(L22:L25)</f>
        <v>0</v>
      </c>
      <c r="M26" s="30">
        <f t="shared" si="341"/>
        <v>0</v>
      </c>
      <c r="N26" s="30">
        <f t="shared" si="341"/>
        <v>0</v>
      </c>
      <c r="O26" s="30">
        <f t="shared" si="341"/>
        <v>0</v>
      </c>
      <c r="P26" s="30">
        <f t="shared" si="341"/>
        <v>0</v>
      </c>
      <c r="Q26" s="41">
        <f t="shared" si="341"/>
        <v>0</v>
      </c>
      <c r="R26" s="45">
        <f t="shared" ref="R26:R27" si="342">SUM(K26:Q26)</f>
        <v>3</v>
      </c>
      <c r="S26" s="78">
        <f t="shared" si="112"/>
        <v>3</v>
      </c>
      <c r="T26" s="38" t="s">
        <v>15</v>
      </c>
      <c r="U26" s="29">
        <f>SUM(U22:U25)</f>
        <v>12</v>
      </c>
      <c r="V26" s="30">
        <f t="shared" ref="V26:AA26" si="343">SUM(V22:V25)</f>
        <v>5</v>
      </c>
      <c r="W26" s="30">
        <f t="shared" si="343"/>
        <v>1</v>
      </c>
      <c r="X26" s="30">
        <f t="shared" si="343"/>
        <v>0</v>
      </c>
      <c r="Y26" s="30">
        <f t="shared" si="343"/>
        <v>0</v>
      </c>
      <c r="Z26" s="30">
        <f t="shared" si="343"/>
        <v>1</v>
      </c>
      <c r="AA26" s="41">
        <f t="shared" si="343"/>
        <v>0</v>
      </c>
      <c r="AB26" s="45">
        <f t="shared" ref="AB26:AB27" si="344">SUM(U26:AA26)</f>
        <v>19</v>
      </c>
      <c r="AC26" s="78">
        <f t="shared" si="113"/>
        <v>18.899999999999999</v>
      </c>
      <c r="AD26" s="29">
        <f>SUM(AD22:AD25)</f>
        <v>0</v>
      </c>
      <c r="AE26" s="30">
        <f t="shared" ref="AE26:AJ26" si="345">SUM(AE22:AE25)</f>
        <v>0</v>
      </c>
      <c r="AF26" s="30">
        <f t="shared" si="345"/>
        <v>0</v>
      </c>
      <c r="AG26" s="30">
        <f t="shared" si="345"/>
        <v>0</v>
      </c>
      <c r="AH26" s="30">
        <f t="shared" si="345"/>
        <v>0</v>
      </c>
      <c r="AI26" s="30">
        <f t="shared" si="345"/>
        <v>0</v>
      </c>
      <c r="AJ26" s="41">
        <f t="shared" si="345"/>
        <v>0</v>
      </c>
      <c r="AK26" s="45">
        <f t="shared" ref="AK26:AK27" si="346">SUM(AD26:AJ26)</f>
        <v>0</v>
      </c>
      <c r="AL26" s="78">
        <f t="shared" si="114"/>
        <v>0</v>
      </c>
      <c r="AM26" s="38" t="s">
        <v>15</v>
      </c>
      <c r="AN26" s="29">
        <f>SUM(AN22:AN25)</f>
        <v>7</v>
      </c>
      <c r="AO26" s="30">
        <f t="shared" ref="AO26:AT26" si="347">SUM(AO22:AO25)</f>
        <v>0</v>
      </c>
      <c r="AP26" s="30">
        <f t="shared" si="347"/>
        <v>0</v>
      </c>
      <c r="AQ26" s="30">
        <f t="shared" si="347"/>
        <v>0</v>
      </c>
      <c r="AR26" s="30">
        <f t="shared" si="347"/>
        <v>0</v>
      </c>
      <c r="AS26" s="30">
        <f t="shared" si="347"/>
        <v>0</v>
      </c>
      <c r="AT26" s="41">
        <f t="shared" si="347"/>
        <v>0</v>
      </c>
      <c r="AU26" s="45">
        <f t="shared" ref="AU26:AU27" si="348">SUM(AN26:AT26)</f>
        <v>7</v>
      </c>
      <c r="AV26" s="78">
        <f t="shared" si="115"/>
        <v>7</v>
      </c>
      <c r="AW26" s="29">
        <f>SUM(AW22:AW25)</f>
        <v>0</v>
      </c>
      <c r="AX26" s="30">
        <f t="shared" ref="AX26:BC26" si="349">SUM(AX22:AX25)</f>
        <v>0</v>
      </c>
      <c r="AY26" s="30">
        <f t="shared" si="349"/>
        <v>0</v>
      </c>
      <c r="AZ26" s="30">
        <f t="shared" si="349"/>
        <v>0</v>
      </c>
      <c r="BA26" s="30">
        <f t="shared" si="349"/>
        <v>0</v>
      </c>
      <c r="BB26" s="30">
        <f t="shared" si="349"/>
        <v>0</v>
      </c>
      <c r="BC26" s="41">
        <f t="shared" si="349"/>
        <v>0</v>
      </c>
      <c r="BD26" s="45">
        <f t="shared" ref="BD26:BD27" si="350">SUM(AW26:BC26)</f>
        <v>0</v>
      </c>
      <c r="BE26" s="78">
        <f t="shared" si="116"/>
        <v>0</v>
      </c>
      <c r="BF26" s="38" t="s">
        <v>15</v>
      </c>
      <c r="BG26" s="29">
        <f>SUM(BG22:BG25)</f>
        <v>21</v>
      </c>
      <c r="BH26" s="30">
        <f t="shared" ref="BH26:BM26" si="351">SUM(BH22:BH25)</f>
        <v>1</v>
      </c>
      <c r="BI26" s="30">
        <f t="shared" si="351"/>
        <v>0</v>
      </c>
      <c r="BJ26" s="30">
        <f t="shared" si="351"/>
        <v>0</v>
      </c>
      <c r="BK26" s="30">
        <f t="shared" si="351"/>
        <v>0</v>
      </c>
      <c r="BL26" s="30">
        <f t="shared" si="351"/>
        <v>0</v>
      </c>
      <c r="BM26" s="41">
        <f t="shared" si="351"/>
        <v>0</v>
      </c>
      <c r="BN26" s="45">
        <f t="shared" ref="BN26:BN27" si="352">SUM(BG26:BM26)</f>
        <v>22</v>
      </c>
      <c r="BO26" s="78">
        <f t="shared" si="117"/>
        <v>22</v>
      </c>
      <c r="BP26" s="29">
        <f>SUM(BP22:BP25)</f>
        <v>0</v>
      </c>
      <c r="BQ26" s="30">
        <f t="shared" ref="BQ26:BV26" si="353">SUM(BQ22:BQ25)</f>
        <v>0</v>
      </c>
      <c r="BR26" s="30">
        <f t="shared" si="353"/>
        <v>0</v>
      </c>
      <c r="BS26" s="30">
        <f t="shared" si="353"/>
        <v>0</v>
      </c>
      <c r="BT26" s="30">
        <f t="shared" si="353"/>
        <v>0</v>
      </c>
      <c r="BU26" s="30">
        <f t="shared" si="353"/>
        <v>0</v>
      </c>
      <c r="BV26" s="41">
        <f t="shared" si="353"/>
        <v>0</v>
      </c>
      <c r="BW26" s="45">
        <f t="shared" ref="BW26:BW27" si="354">SUM(BP26:BV26)</f>
        <v>0</v>
      </c>
      <c r="BX26" s="78">
        <f t="shared" si="118"/>
        <v>0</v>
      </c>
      <c r="BY26" s="38" t="s">
        <v>15</v>
      </c>
      <c r="BZ26" s="29">
        <f>SUM(BZ22:BZ25)</f>
        <v>35</v>
      </c>
      <c r="CA26" s="30">
        <f t="shared" ref="CA26:CF26" si="355">SUM(CA22:CA25)</f>
        <v>4</v>
      </c>
      <c r="CB26" s="30">
        <f t="shared" si="355"/>
        <v>0</v>
      </c>
      <c r="CC26" s="30">
        <f t="shared" si="355"/>
        <v>0</v>
      </c>
      <c r="CD26" s="30">
        <f t="shared" si="355"/>
        <v>0</v>
      </c>
      <c r="CE26" s="30">
        <f t="shared" si="355"/>
        <v>1</v>
      </c>
      <c r="CF26" s="41">
        <f t="shared" si="355"/>
        <v>0</v>
      </c>
      <c r="CG26" s="45">
        <f t="shared" ref="CG26:CG27" si="356">SUM(BZ26:CF26)</f>
        <v>40</v>
      </c>
      <c r="CH26" s="78">
        <f t="shared" si="119"/>
        <v>39.4</v>
      </c>
      <c r="CI26" s="29">
        <f>SUM(CI22:CI25)</f>
        <v>14</v>
      </c>
      <c r="CJ26" s="30">
        <f t="shared" ref="CJ26:CO26" si="357">SUM(CJ22:CJ25)</f>
        <v>1</v>
      </c>
      <c r="CK26" s="30">
        <f t="shared" si="357"/>
        <v>0</v>
      </c>
      <c r="CL26" s="30">
        <f t="shared" si="357"/>
        <v>0</v>
      </c>
      <c r="CM26" s="30">
        <f t="shared" si="357"/>
        <v>0</v>
      </c>
      <c r="CN26" s="30">
        <f t="shared" si="357"/>
        <v>0</v>
      </c>
      <c r="CO26" s="41">
        <f t="shared" si="357"/>
        <v>0</v>
      </c>
      <c r="CP26" s="45">
        <f t="shared" ref="CP26:CP27" si="358">SUM(CI26:CO26)</f>
        <v>15</v>
      </c>
      <c r="CQ26" s="78">
        <f t="shared" si="120"/>
        <v>15</v>
      </c>
      <c r="CR26" s="38" t="s">
        <v>15</v>
      </c>
      <c r="CS26" s="29">
        <f>SUM(CS22:CS25)</f>
        <v>0</v>
      </c>
      <c r="CT26" s="30">
        <f t="shared" ref="CT26:CY26" si="359">SUM(CT22:CT25)</f>
        <v>0</v>
      </c>
      <c r="CU26" s="30">
        <f t="shared" si="359"/>
        <v>0</v>
      </c>
      <c r="CV26" s="30">
        <f t="shared" si="359"/>
        <v>0</v>
      </c>
      <c r="CW26" s="30">
        <f t="shared" si="359"/>
        <v>0</v>
      </c>
      <c r="CX26" s="30">
        <f t="shared" si="359"/>
        <v>0</v>
      </c>
      <c r="CY26" s="41">
        <f t="shared" si="359"/>
        <v>0</v>
      </c>
      <c r="CZ26" s="45">
        <f t="shared" ref="CZ26:CZ27" si="360">SUM(CS26:CY26)</f>
        <v>0</v>
      </c>
      <c r="DA26" s="78">
        <f t="shared" si="121"/>
        <v>0</v>
      </c>
      <c r="DB26" s="29">
        <f>SUM(DB22:DB25)</f>
        <v>0</v>
      </c>
      <c r="DC26" s="30">
        <f t="shared" ref="DC26:DH26" si="361">SUM(DC22:DC25)</f>
        <v>0</v>
      </c>
      <c r="DD26" s="30">
        <f t="shared" si="361"/>
        <v>0</v>
      </c>
      <c r="DE26" s="30">
        <f t="shared" si="361"/>
        <v>0</v>
      </c>
      <c r="DF26" s="30">
        <f t="shared" si="361"/>
        <v>0</v>
      </c>
      <c r="DG26" s="30">
        <f t="shared" si="361"/>
        <v>0</v>
      </c>
      <c r="DH26" s="41">
        <f t="shared" si="361"/>
        <v>0</v>
      </c>
      <c r="DI26" s="45">
        <f t="shared" ref="DI26:DI27" si="362">SUM(DB26:DH26)</f>
        <v>0</v>
      </c>
      <c r="DJ26" s="78">
        <f t="shared" si="122"/>
        <v>0</v>
      </c>
      <c r="DK26" s="38" t="s">
        <v>15</v>
      </c>
      <c r="DL26" s="29">
        <f>SUM(DL22:DL25)</f>
        <v>0</v>
      </c>
      <c r="DM26" s="30">
        <f t="shared" ref="DM26:DR26" si="363">SUM(DM22:DM25)</f>
        <v>0</v>
      </c>
      <c r="DN26" s="30">
        <f t="shared" si="363"/>
        <v>0</v>
      </c>
      <c r="DO26" s="30">
        <f t="shared" si="363"/>
        <v>0</v>
      </c>
      <c r="DP26" s="30">
        <f t="shared" si="363"/>
        <v>0</v>
      </c>
      <c r="DQ26" s="30">
        <f t="shared" si="363"/>
        <v>0</v>
      </c>
      <c r="DR26" s="41">
        <f t="shared" si="363"/>
        <v>0</v>
      </c>
      <c r="DS26" s="45">
        <f t="shared" ref="DS26:DS27" si="364">SUM(DL26:DR26)</f>
        <v>0</v>
      </c>
      <c r="DT26" s="78">
        <f t="shared" si="123"/>
        <v>0</v>
      </c>
      <c r="DU26" s="29">
        <f>SUM(DU22:DU25)</f>
        <v>0</v>
      </c>
      <c r="DV26" s="30">
        <f t="shared" ref="DV26:EA26" si="365">SUM(DV22:DV25)</f>
        <v>0</v>
      </c>
      <c r="DW26" s="30">
        <f t="shared" si="365"/>
        <v>0</v>
      </c>
      <c r="DX26" s="30">
        <f t="shared" si="365"/>
        <v>0</v>
      </c>
      <c r="DY26" s="30">
        <f t="shared" si="365"/>
        <v>0</v>
      </c>
      <c r="DZ26" s="30">
        <f t="shared" si="365"/>
        <v>0</v>
      </c>
      <c r="EA26" s="41">
        <f t="shared" si="365"/>
        <v>0</v>
      </c>
      <c r="EB26" s="45">
        <f t="shared" ref="EB26:EB27" si="366">SUM(DU26:EA26)</f>
        <v>0</v>
      </c>
      <c r="EC26" s="78">
        <f t="shared" si="124"/>
        <v>0</v>
      </c>
      <c r="ED26" s="38" t="s">
        <v>15</v>
      </c>
      <c r="EE26" s="29">
        <f>SUM(EE22:EE25)</f>
        <v>0</v>
      </c>
      <c r="EF26" s="30">
        <f t="shared" ref="EF26:EK26" si="367">SUM(EF22:EF25)</f>
        <v>0</v>
      </c>
      <c r="EG26" s="30">
        <f t="shared" si="367"/>
        <v>0</v>
      </c>
      <c r="EH26" s="30">
        <f t="shared" si="367"/>
        <v>0</v>
      </c>
      <c r="EI26" s="30">
        <f t="shared" si="367"/>
        <v>0</v>
      </c>
      <c r="EJ26" s="30">
        <f t="shared" si="367"/>
        <v>0</v>
      </c>
      <c r="EK26" s="41">
        <f t="shared" si="367"/>
        <v>0</v>
      </c>
      <c r="EL26" s="45">
        <f t="shared" ref="EL26:EL27" si="368">SUM(EE26:EK26)</f>
        <v>0</v>
      </c>
      <c r="EM26" s="78">
        <f t="shared" si="125"/>
        <v>0</v>
      </c>
      <c r="EN26" s="29">
        <f>SUM(EN22:EN25)</f>
        <v>0</v>
      </c>
      <c r="EO26" s="30">
        <f t="shared" ref="EO26:ET26" si="369">SUM(EO22:EO25)</f>
        <v>0</v>
      </c>
      <c r="EP26" s="30">
        <f t="shared" si="369"/>
        <v>0</v>
      </c>
      <c r="EQ26" s="30">
        <f t="shared" si="369"/>
        <v>0</v>
      </c>
      <c r="ER26" s="30">
        <f t="shared" si="369"/>
        <v>0</v>
      </c>
      <c r="ES26" s="30">
        <f t="shared" si="369"/>
        <v>0</v>
      </c>
      <c r="ET26" s="41">
        <f t="shared" si="369"/>
        <v>0</v>
      </c>
      <c r="EU26" s="45">
        <f t="shared" ref="EU26:EU27" si="370">SUM(EN26:ET26)</f>
        <v>0</v>
      </c>
      <c r="EV26" s="78">
        <f t="shared" si="126"/>
        <v>0</v>
      </c>
      <c r="EW26" s="38" t="s">
        <v>15</v>
      </c>
      <c r="EX26" s="29">
        <f>SUM(EX22:EX25)</f>
        <v>15</v>
      </c>
      <c r="EY26" s="30">
        <f t="shared" ref="EY26:FD26" si="371">SUM(EY22:EY25)</f>
        <v>5</v>
      </c>
      <c r="EZ26" s="30">
        <f t="shared" si="371"/>
        <v>1</v>
      </c>
      <c r="FA26" s="30">
        <f t="shared" si="371"/>
        <v>0</v>
      </c>
      <c r="FB26" s="30">
        <f t="shared" si="371"/>
        <v>0</v>
      </c>
      <c r="FC26" s="30">
        <f t="shared" si="371"/>
        <v>1</v>
      </c>
      <c r="FD26" s="41">
        <f t="shared" si="371"/>
        <v>0</v>
      </c>
      <c r="FE26" s="45">
        <f t="shared" ref="FE26:FE27" si="372">SUM(EX26:FD26)</f>
        <v>22</v>
      </c>
      <c r="FF26" s="78">
        <f t="shared" si="127"/>
        <v>21.9</v>
      </c>
      <c r="FG26" s="29">
        <f>SUM(FG22:FG25)</f>
        <v>42</v>
      </c>
      <c r="FH26" s="30">
        <f t="shared" ref="FH26:FM26" si="373">SUM(FH22:FH25)</f>
        <v>4</v>
      </c>
      <c r="FI26" s="30">
        <f t="shared" si="373"/>
        <v>0</v>
      </c>
      <c r="FJ26" s="30">
        <f t="shared" si="373"/>
        <v>0</v>
      </c>
      <c r="FK26" s="30">
        <f t="shared" si="373"/>
        <v>0</v>
      </c>
      <c r="FL26" s="30">
        <f t="shared" si="373"/>
        <v>1</v>
      </c>
      <c r="FM26" s="41">
        <f t="shared" si="373"/>
        <v>0</v>
      </c>
      <c r="FN26" s="45">
        <f t="shared" ref="FN26:FN27" si="374">SUM(FG26:FM26)</f>
        <v>47</v>
      </c>
      <c r="FO26" s="78">
        <f t="shared" si="128"/>
        <v>46.4</v>
      </c>
      <c r="FP26" s="38" t="s">
        <v>15</v>
      </c>
      <c r="FQ26" s="29">
        <f>SUM(FQ22:FQ25)</f>
        <v>28</v>
      </c>
      <c r="FR26" s="30">
        <f t="shared" ref="FR26:FW26" si="375">SUM(FR22:FR25)</f>
        <v>1</v>
      </c>
      <c r="FS26" s="30">
        <f t="shared" si="375"/>
        <v>0</v>
      </c>
      <c r="FT26" s="30">
        <f t="shared" si="375"/>
        <v>0</v>
      </c>
      <c r="FU26" s="30">
        <f t="shared" si="375"/>
        <v>0</v>
      </c>
      <c r="FV26" s="30">
        <f t="shared" si="375"/>
        <v>0</v>
      </c>
      <c r="FW26" s="41">
        <f t="shared" si="375"/>
        <v>0</v>
      </c>
      <c r="FX26" s="45">
        <f t="shared" ref="FX26:FX27" si="376">SUM(FQ26:FW26)</f>
        <v>29</v>
      </c>
      <c r="FY26" s="78">
        <f t="shared" si="129"/>
        <v>29</v>
      </c>
      <c r="FZ26" s="29">
        <f>SUM(FZ22:FZ25)</f>
        <v>17</v>
      </c>
      <c r="GA26" s="30">
        <f t="shared" ref="GA26:GF26" si="377">SUM(GA22:GA25)</f>
        <v>1</v>
      </c>
      <c r="GB26" s="30">
        <f t="shared" si="377"/>
        <v>0</v>
      </c>
      <c r="GC26" s="30">
        <f t="shared" si="377"/>
        <v>0</v>
      </c>
      <c r="GD26" s="30">
        <f t="shared" si="377"/>
        <v>0</v>
      </c>
      <c r="GE26" s="30">
        <f t="shared" si="377"/>
        <v>0</v>
      </c>
      <c r="GF26" s="41">
        <f t="shared" si="377"/>
        <v>0</v>
      </c>
      <c r="GG26" s="45">
        <f t="shared" ref="GG26:GG27" si="378">SUM(FZ26:GF26)</f>
        <v>18</v>
      </c>
      <c r="GH26" s="78">
        <f t="shared" si="130"/>
        <v>18</v>
      </c>
      <c r="GI26" s="38" t="s">
        <v>15</v>
      </c>
      <c r="GJ26" s="29">
        <f>SUM(GJ22:GJ25)</f>
        <v>49</v>
      </c>
      <c r="GK26" s="30">
        <f t="shared" ref="GK26:GP26" si="379">SUM(GK22:GK25)</f>
        <v>5</v>
      </c>
      <c r="GL26" s="30">
        <f t="shared" si="379"/>
        <v>0</v>
      </c>
      <c r="GM26" s="30">
        <f t="shared" si="379"/>
        <v>0</v>
      </c>
      <c r="GN26" s="30">
        <f t="shared" si="379"/>
        <v>0</v>
      </c>
      <c r="GO26" s="30">
        <f t="shared" si="379"/>
        <v>1</v>
      </c>
      <c r="GP26" s="41">
        <f t="shared" si="379"/>
        <v>0</v>
      </c>
      <c r="GQ26" s="45">
        <f t="shared" ref="GQ26:GQ27" si="380">SUM(GJ26:GP26)</f>
        <v>55</v>
      </c>
      <c r="GR26" s="78">
        <f t="shared" si="131"/>
        <v>54.4</v>
      </c>
      <c r="GS26" s="29">
        <f>SUM(GS22:GS25)</f>
        <v>33</v>
      </c>
      <c r="GT26" s="30">
        <f t="shared" ref="GT26:GY26" si="381">SUM(GT22:GT25)</f>
        <v>6</v>
      </c>
      <c r="GU26" s="30">
        <f t="shared" si="381"/>
        <v>1</v>
      </c>
      <c r="GV26" s="30">
        <f t="shared" si="381"/>
        <v>0</v>
      </c>
      <c r="GW26" s="30">
        <f t="shared" si="381"/>
        <v>0</v>
      </c>
      <c r="GX26" s="30">
        <f t="shared" si="381"/>
        <v>1</v>
      </c>
      <c r="GY26" s="41">
        <f t="shared" si="381"/>
        <v>0</v>
      </c>
      <c r="GZ26" s="45">
        <f t="shared" ref="GZ26:GZ27" si="382">SUM(GS26:GY26)</f>
        <v>41</v>
      </c>
      <c r="HA26" s="78">
        <f t="shared" si="132"/>
        <v>40.9</v>
      </c>
      <c r="HB26" s="38" t="s">
        <v>15</v>
      </c>
      <c r="HC26" s="29">
        <f>SUM(HC22:HC25)</f>
        <v>0</v>
      </c>
      <c r="HD26" s="30">
        <f t="shared" ref="HD26:HI26" si="383">SUM(HD22:HD25)</f>
        <v>0</v>
      </c>
      <c r="HE26" s="30">
        <f t="shared" si="383"/>
        <v>0</v>
      </c>
      <c r="HF26" s="30">
        <f t="shared" si="383"/>
        <v>0</v>
      </c>
      <c r="HG26" s="30">
        <f t="shared" si="383"/>
        <v>0</v>
      </c>
      <c r="HH26" s="30">
        <f t="shared" si="383"/>
        <v>0</v>
      </c>
      <c r="HI26" s="41">
        <f t="shared" si="383"/>
        <v>0</v>
      </c>
      <c r="HJ26" s="45">
        <f t="shared" ref="HJ26:HJ27" si="384">SUM(HC26:HI26)</f>
        <v>0</v>
      </c>
      <c r="HK26" s="78">
        <f t="shared" si="133"/>
        <v>0</v>
      </c>
      <c r="HL26" s="29">
        <f>SUM(HL22:HL25)</f>
        <v>0</v>
      </c>
      <c r="HM26" s="30">
        <f t="shared" ref="HM26:HR26" si="385">SUM(HM22:HM25)</f>
        <v>0</v>
      </c>
      <c r="HN26" s="30">
        <f t="shared" si="385"/>
        <v>0</v>
      </c>
      <c r="HO26" s="30">
        <f t="shared" si="385"/>
        <v>0</v>
      </c>
      <c r="HP26" s="30">
        <f t="shared" si="385"/>
        <v>0</v>
      </c>
      <c r="HQ26" s="30">
        <f t="shared" si="385"/>
        <v>0</v>
      </c>
      <c r="HR26" s="41">
        <f t="shared" si="385"/>
        <v>0</v>
      </c>
      <c r="HS26" s="45">
        <f t="shared" ref="HS26:HS27" si="386">SUM(HL26:HR26)</f>
        <v>0</v>
      </c>
      <c r="HT26" s="78">
        <f t="shared" si="134"/>
        <v>0</v>
      </c>
      <c r="HU26" s="38" t="s">
        <v>15</v>
      </c>
      <c r="HV26" s="29">
        <f>SUM(HV22:HV25)</f>
        <v>92</v>
      </c>
      <c r="HW26" s="30">
        <f t="shared" ref="HW26:IB26" si="387">SUM(HW22:HW25)</f>
        <v>11</v>
      </c>
      <c r="HX26" s="30">
        <f t="shared" si="387"/>
        <v>1</v>
      </c>
      <c r="HY26" s="30">
        <f t="shared" si="387"/>
        <v>0</v>
      </c>
      <c r="HZ26" s="30">
        <f t="shared" si="387"/>
        <v>0</v>
      </c>
      <c r="IA26" s="30">
        <f t="shared" si="387"/>
        <v>2</v>
      </c>
      <c r="IB26" s="41">
        <f t="shared" si="387"/>
        <v>0</v>
      </c>
      <c r="IC26" s="45">
        <f t="shared" ref="IC26:IC27" si="388">SUM(HV26:IB26)</f>
        <v>106</v>
      </c>
      <c r="ID26" s="78">
        <f t="shared" si="135"/>
        <v>105.3</v>
      </c>
    </row>
    <row r="27" spans="1:242" ht="15.75" thickBot="1">
      <c r="A27" s="74" t="s">
        <v>48</v>
      </c>
      <c r="B27" s="85">
        <f>SUM(B26,B21,B16)</f>
        <v>0</v>
      </c>
      <c r="C27" s="86">
        <f t="shared" ref="C27:H27" si="389">SUM(C26,C21,C16)</f>
        <v>0</v>
      </c>
      <c r="D27" s="86">
        <f t="shared" si="389"/>
        <v>0</v>
      </c>
      <c r="E27" s="86">
        <f t="shared" si="389"/>
        <v>0</v>
      </c>
      <c r="F27" s="86">
        <f t="shared" si="389"/>
        <v>0</v>
      </c>
      <c r="G27" s="86">
        <f t="shared" si="389"/>
        <v>0</v>
      </c>
      <c r="H27" s="39">
        <f t="shared" si="389"/>
        <v>0</v>
      </c>
      <c r="I27" s="40">
        <f t="shared" si="340"/>
        <v>0</v>
      </c>
      <c r="J27" s="79">
        <f t="shared" si="111"/>
        <v>0</v>
      </c>
      <c r="K27" s="85">
        <f>SUM(K26,K21,K16)</f>
        <v>14</v>
      </c>
      <c r="L27" s="86">
        <f t="shared" ref="L27:Q27" si="390">SUM(L26,L21,L16)</f>
        <v>1</v>
      </c>
      <c r="M27" s="86">
        <f t="shared" si="390"/>
        <v>0</v>
      </c>
      <c r="N27" s="86">
        <f t="shared" si="390"/>
        <v>0</v>
      </c>
      <c r="O27" s="86">
        <f t="shared" si="390"/>
        <v>0</v>
      </c>
      <c r="P27" s="86">
        <f t="shared" si="390"/>
        <v>0</v>
      </c>
      <c r="Q27" s="39">
        <f t="shared" si="390"/>
        <v>0</v>
      </c>
      <c r="R27" s="40">
        <f t="shared" si="342"/>
        <v>15</v>
      </c>
      <c r="S27" s="79">
        <f t="shared" si="112"/>
        <v>15</v>
      </c>
      <c r="T27" s="74" t="s">
        <v>48</v>
      </c>
      <c r="U27" s="85">
        <f>SUM(U26,U21,U16)</f>
        <v>54</v>
      </c>
      <c r="V27" s="86">
        <f t="shared" ref="V27:AA27" si="391">SUM(V26,V21,V16)</f>
        <v>9</v>
      </c>
      <c r="W27" s="86">
        <f t="shared" si="391"/>
        <v>1</v>
      </c>
      <c r="X27" s="86">
        <f t="shared" si="391"/>
        <v>0</v>
      </c>
      <c r="Y27" s="86">
        <f t="shared" si="391"/>
        <v>0</v>
      </c>
      <c r="Z27" s="86">
        <f t="shared" si="391"/>
        <v>3</v>
      </c>
      <c r="AA27" s="39">
        <f t="shared" si="391"/>
        <v>1</v>
      </c>
      <c r="AB27" s="40">
        <f t="shared" si="344"/>
        <v>68</v>
      </c>
      <c r="AC27" s="79">
        <f t="shared" si="113"/>
        <v>65.900000000000006</v>
      </c>
      <c r="AD27" s="85">
        <f>SUM(AD26,AD21,AD16)</f>
        <v>0</v>
      </c>
      <c r="AE27" s="86">
        <f t="shared" ref="AE27:AJ27" si="392">SUM(AE26,AE21,AE16)</f>
        <v>0</v>
      </c>
      <c r="AF27" s="86">
        <f t="shared" si="392"/>
        <v>0</v>
      </c>
      <c r="AG27" s="86">
        <f t="shared" si="392"/>
        <v>0</v>
      </c>
      <c r="AH27" s="86">
        <f t="shared" si="392"/>
        <v>0</v>
      </c>
      <c r="AI27" s="86">
        <f t="shared" si="392"/>
        <v>0</v>
      </c>
      <c r="AJ27" s="39">
        <f t="shared" si="392"/>
        <v>0</v>
      </c>
      <c r="AK27" s="40">
        <f t="shared" si="346"/>
        <v>0</v>
      </c>
      <c r="AL27" s="79">
        <f t="shared" si="114"/>
        <v>0</v>
      </c>
      <c r="AM27" s="74" t="s">
        <v>48</v>
      </c>
      <c r="AN27" s="85">
        <f>SUM(AN26,AN21,AN16)</f>
        <v>24</v>
      </c>
      <c r="AO27" s="86">
        <f t="shared" ref="AO27:AT27" si="393">SUM(AO26,AO21,AO16)</f>
        <v>0</v>
      </c>
      <c r="AP27" s="86">
        <f t="shared" si="393"/>
        <v>0</v>
      </c>
      <c r="AQ27" s="86">
        <f t="shared" si="393"/>
        <v>0</v>
      </c>
      <c r="AR27" s="86">
        <f t="shared" si="393"/>
        <v>0</v>
      </c>
      <c r="AS27" s="86">
        <f t="shared" si="393"/>
        <v>0</v>
      </c>
      <c r="AT27" s="39">
        <f t="shared" si="393"/>
        <v>1</v>
      </c>
      <c r="AU27" s="40">
        <f t="shared" si="348"/>
        <v>25</v>
      </c>
      <c r="AV27" s="79">
        <f t="shared" si="115"/>
        <v>24.2</v>
      </c>
      <c r="AW27" s="85">
        <f>SUM(AW26,AW21,AW16)</f>
        <v>0</v>
      </c>
      <c r="AX27" s="86">
        <f t="shared" ref="AX27:BC27" si="394">SUM(AX26,AX21,AX16)</f>
        <v>0</v>
      </c>
      <c r="AY27" s="86">
        <f t="shared" si="394"/>
        <v>0</v>
      </c>
      <c r="AZ27" s="86">
        <f t="shared" si="394"/>
        <v>0</v>
      </c>
      <c r="BA27" s="86">
        <f t="shared" si="394"/>
        <v>0</v>
      </c>
      <c r="BB27" s="86">
        <f t="shared" si="394"/>
        <v>0</v>
      </c>
      <c r="BC27" s="39">
        <f t="shared" si="394"/>
        <v>0</v>
      </c>
      <c r="BD27" s="40">
        <f t="shared" si="350"/>
        <v>0</v>
      </c>
      <c r="BE27" s="79">
        <f t="shared" si="116"/>
        <v>0</v>
      </c>
      <c r="BF27" s="74" t="s">
        <v>48</v>
      </c>
      <c r="BG27" s="85">
        <f>SUM(BG26,BG21,BG16)</f>
        <v>69</v>
      </c>
      <c r="BH27" s="86">
        <f t="shared" ref="BH27:BM27" si="395">SUM(BH26,BH21,BH16)</f>
        <v>6</v>
      </c>
      <c r="BI27" s="86">
        <f t="shared" si="395"/>
        <v>0</v>
      </c>
      <c r="BJ27" s="86">
        <f t="shared" si="395"/>
        <v>0</v>
      </c>
      <c r="BK27" s="86">
        <f t="shared" si="395"/>
        <v>0</v>
      </c>
      <c r="BL27" s="86">
        <f t="shared" si="395"/>
        <v>0</v>
      </c>
      <c r="BM27" s="39">
        <f t="shared" si="395"/>
        <v>0</v>
      </c>
      <c r="BN27" s="40">
        <f t="shared" si="352"/>
        <v>75</v>
      </c>
      <c r="BO27" s="79">
        <f t="shared" si="117"/>
        <v>75</v>
      </c>
      <c r="BP27" s="85">
        <f>SUM(BP26,BP21,BP16)</f>
        <v>0</v>
      </c>
      <c r="BQ27" s="86">
        <f t="shared" ref="BQ27:BV27" si="396">SUM(BQ26,BQ21,BQ16)</f>
        <v>0</v>
      </c>
      <c r="BR27" s="86">
        <f t="shared" si="396"/>
        <v>0</v>
      </c>
      <c r="BS27" s="86">
        <f t="shared" si="396"/>
        <v>0</v>
      </c>
      <c r="BT27" s="86">
        <f t="shared" si="396"/>
        <v>0</v>
      </c>
      <c r="BU27" s="86">
        <f t="shared" si="396"/>
        <v>0</v>
      </c>
      <c r="BV27" s="39">
        <f t="shared" si="396"/>
        <v>0</v>
      </c>
      <c r="BW27" s="40">
        <f t="shared" si="354"/>
        <v>0</v>
      </c>
      <c r="BX27" s="79">
        <f t="shared" si="118"/>
        <v>0</v>
      </c>
      <c r="BY27" s="74" t="s">
        <v>48</v>
      </c>
      <c r="BZ27" s="85">
        <f>SUM(BZ26,BZ21,BZ16)</f>
        <v>98</v>
      </c>
      <c r="CA27" s="86">
        <f t="shared" ref="CA27:CF27" si="397">SUM(CA26,CA21,CA16)</f>
        <v>10</v>
      </c>
      <c r="CB27" s="86">
        <f t="shared" si="397"/>
        <v>2</v>
      </c>
      <c r="CC27" s="86">
        <f t="shared" si="397"/>
        <v>0</v>
      </c>
      <c r="CD27" s="86">
        <f t="shared" si="397"/>
        <v>0</v>
      </c>
      <c r="CE27" s="86">
        <f t="shared" si="397"/>
        <v>2</v>
      </c>
      <c r="CF27" s="39">
        <f t="shared" si="397"/>
        <v>0</v>
      </c>
      <c r="CG27" s="40">
        <f t="shared" si="356"/>
        <v>112</v>
      </c>
      <c r="CH27" s="79">
        <f t="shared" si="119"/>
        <v>111.8</v>
      </c>
      <c r="CI27" s="85">
        <f>SUM(CI26,CI21,CI16)</f>
        <v>49</v>
      </c>
      <c r="CJ27" s="86">
        <f t="shared" ref="CJ27:CO27" si="398">SUM(CJ26,CJ21,CJ16)</f>
        <v>3</v>
      </c>
      <c r="CK27" s="86">
        <f t="shared" si="398"/>
        <v>0</v>
      </c>
      <c r="CL27" s="86">
        <f t="shared" si="398"/>
        <v>0</v>
      </c>
      <c r="CM27" s="86">
        <f t="shared" si="398"/>
        <v>0</v>
      </c>
      <c r="CN27" s="86">
        <f t="shared" si="398"/>
        <v>0</v>
      </c>
      <c r="CO27" s="39">
        <f t="shared" si="398"/>
        <v>0</v>
      </c>
      <c r="CP27" s="40">
        <f t="shared" si="358"/>
        <v>52</v>
      </c>
      <c r="CQ27" s="79">
        <f t="shared" si="120"/>
        <v>52</v>
      </c>
      <c r="CR27" s="74" t="s">
        <v>48</v>
      </c>
      <c r="CS27" s="85">
        <f>SUM(CS26,CS21,CS16)</f>
        <v>0</v>
      </c>
      <c r="CT27" s="86">
        <f t="shared" ref="CT27:CY27" si="399">SUM(CT26,CT21,CT16)</f>
        <v>0</v>
      </c>
      <c r="CU27" s="86">
        <f t="shared" si="399"/>
        <v>0</v>
      </c>
      <c r="CV27" s="86">
        <f t="shared" si="399"/>
        <v>0</v>
      </c>
      <c r="CW27" s="86">
        <f t="shared" si="399"/>
        <v>0</v>
      </c>
      <c r="CX27" s="86">
        <f t="shared" si="399"/>
        <v>0</v>
      </c>
      <c r="CY27" s="39">
        <f t="shared" si="399"/>
        <v>0</v>
      </c>
      <c r="CZ27" s="40">
        <f t="shared" si="360"/>
        <v>0</v>
      </c>
      <c r="DA27" s="79">
        <f t="shared" si="121"/>
        <v>0</v>
      </c>
      <c r="DB27" s="85">
        <f>SUM(DB26,DB21,DB16)</f>
        <v>0</v>
      </c>
      <c r="DC27" s="86">
        <f t="shared" ref="DC27:DH27" si="400">SUM(DC26,DC21,DC16)</f>
        <v>0</v>
      </c>
      <c r="DD27" s="86">
        <f t="shared" si="400"/>
        <v>0</v>
      </c>
      <c r="DE27" s="86">
        <f t="shared" si="400"/>
        <v>0</v>
      </c>
      <c r="DF27" s="86">
        <f t="shared" si="400"/>
        <v>0</v>
      </c>
      <c r="DG27" s="86">
        <f t="shared" si="400"/>
        <v>0</v>
      </c>
      <c r="DH27" s="39">
        <f t="shared" si="400"/>
        <v>0</v>
      </c>
      <c r="DI27" s="40">
        <f t="shared" si="362"/>
        <v>0</v>
      </c>
      <c r="DJ27" s="79">
        <f t="shared" si="122"/>
        <v>0</v>
      </c>
      <c r="DK27" s="74" t="s">
        <v>48</v>
      </c>
      <c r="DL27" s="85">
        <f>SUM(DL26,DL21,DL16)</f>
        <v>0</v>
      </c>
      <c r="DM27" s="86">
        <f t="shared" ref="DM27:DR27" si="401">SUM(DM26,DM21,DM16)</f>
        <v>0</v>
      </c>
      <c r="DN27" s="86">
        <f t="shared" si="401"/>
        <v>0</v>
      </c>
      <c r="DO27" s="86">
        <f t="shared" si="401"/>
        <v>0</v>
      </c>
      <c r="DP27" s="86">
        <f t="shared" si="401"/>
        <v>0</v>
      </c>
      <c r="DQ27" s="86">
        <f t="shared" si="401"/>
        <v>0</v>
      </c>
      <c r="DR27" s="39">
        <f t="shared" si="401"/>
        <v>0</v>
      </c>
      <c r="DS27" s="40">
        <f t="shared" si="364"/>
        <v>0</v>
      </c>
      <c r="DT27" s="79">
        <f t="shared" si="123"/>
        <v>0</v>
      </c>
      <c r="DU27" s="85">
        <f>SUM(DU26,DU21,DU16)</f>
        <v>0</v>
      </c>
      <c r="DV27" s="86">
        <f t="shared" ref="DV27:EA27" si="402">SUM(DV26,DV21,DV16)</f>
        <v>0</v>
      </c>
      <c r="DW27" s="86">
        <f t="shared" si="402"/>
        <v>0</v>
      </c>
      <c r="DX27" s="86">
        <f t="shared" si="402"/>
        <v>0</v>
      </c>
      <c r="DY27" s="86">
        <f t="shared" si="402"/>
        <v>0</v>
      </c>
      <c r="DZ27" s="86">
        <f t="shared" si="402"/>
        <v>0</v>
      </c>
      <c r="EA27" s="39">
        <f t="shared" si="402"/>
        <v>0</v>
      </c>
      <c r="EB27" s="40">
        <f t="shared" si="366"/>
        <v>0</v>
      </c>
      <c r="EC27" s="79">
        <f t="shared" si="124"/>
        <v>0</v>
      </c>
      <c r="ED27" s="74" t="s">
        <v>48</v>
      </c>
      <c r="EE27" s="85">
        <f>SUM(EE26,EE21,EE16)</f>
        <v>1</v>
      </c>
      <c r="EF27" s="86">
        <f t="shared" ref="EF27:EK27" si="403">SUM(EF26,EF21,EF16)</f>
        <v>0</v>
      </c>
      <c r="EG27" s="86">
        <f t="shared" si="403"/>
        <v>0</v>
      </c>
      <c r="EH27" s="86">
        <f t="shared" si="403"/>
        <v>0</v>
      </c>
      <c r="EI27" s="86">
        <f t="shared" si="403"/>
        <v>0</v>
      </c>
      <c r="EJ27" s="86">
        <f t="shared" si="403"/>
        <v>0</v>
      </c>
      <c r="EK27" s="39">
        <f t="shared" si="403"/>
        <v>0</v>
      </c>
      <c r="EL27" s="40">
        <f t="shared" si="368"/>
        <v>1</v>
      </c>
      <c r="EM27" s="79">
        <f t="shared" si="125"/>
        <v>1</v>
      </c>
      <c r="EN27" s="85">
        <f>SUM(EN26,EN21,EN16)</f>
        <v>0</v>
      </c>
      <c r="EO27" s="86">
        <f t="shared" ref="EO27:ET27" si="404">SUM(EO26,EO21,EO16)</f>
        <v>0</v>
      </c>
      <c r="EP27" s="86">
        <f t="shared" si="404"/>
        <v>0</v>
      </c>
      <c r="EQ27" s="86">
        <f t="shared" si="404"/>
        <v>0</v>
      </c>
      <c r="ER27" s="86">
        <f t="shared" si="404"/>
        <v>0</v>
      </c>
      <c r="ES27" s="86">
        <f t="shared" si="404"/>
        <v>0</v>
      </c>
      <c r="ET27" s="39">
        <f t="shared" si="404"/>
        <v>0</v>
      </c>
      <c r="EU27" s="40">
        <f t="shared" si="370"/>
        <v>0</v>
      </c>
      <c r="EV27" s="79">
        <f t="shared" si="126"/>
        <v>0</v>
      </c>
      <c r="EW27" s="74" t="s">
        <v>48</v>
      </c>
      <c r="EX27" s="85">
        <f>SUM(EX26,EX21,EX16)</f>
        <v>68</v>
      </c>
      <c r="EY27" s="86">
        <f t="shared" ref="EY27:FD27" si="405">SUM(EY26,EY21,EY16)</f>
        <v>10</v>
      </c>
      <c r="EZ27" s="86">
        <f t="shared" si="405"/>
        <v>1</v>
      </c>
      <c r="FA27" s="86">
        <f t="shared" si="405"/>
        <v>0</v>
      </c>
      <c r="FB27" s="86">
        <f t="shared" si="405"/>
        <v>0</v>
      </c>
      <c r="FC27" s="86">
        <f t="shared" si="405"/>
        <v>3</v>
      </c>
      <c r="FD27" s="39">
        <f t="shared" si="405"/>
        <v>1</v>
      </c>
      <c r="FE27" s="40">
        <f t="shared" si="372"/>
        <v>83</v>
      </c>
      <c r="FF27" s="79">
        <f t="shared" si="127"/>
        <v>80.900000000000006</v>
      </c>
      <c r="FG27" s="85">
        <f>SUM(FG26,FG21,FG16)</f>
        <v>122</v>
      </c>
      <c r="FH27" s="86">
        <f t="shared" ref="FH27:FM27" si="406">SUM(FH26,FH21,FH16)</f>
        <v>10</v>
      </c>
      <c r="FI27" s="86">
        <f t="shared" si="406"/>
        <v>2</v>
      </c>
      <c r="FJ27" s="86">
        <f t="shared" si="406"/>
        <v>0</v>
      </c>
      <c r="FK27" s="86">
        <f t="shared" si="406"/>
        <v>0</v>
      </c>
      <c r="FL27" s="86">
        <f t="shared" si="406"/>
        <v>2</v>
      </c>
      <c r="FM27" s="39">
        <f t="shared" si="406"/>
        <v>1</v>
      </c>
      <c r="FN27" s="40">
        <f t="shared" si="374"/>
        <v>137</v>
      </c>
      <c r="FO27" s="79">
        <f t="shared" si="128"/>
        <v>136</v>
      </c>
      <c r="FP27" s="74" t="s">
        <v>48</v>
      </c>
      <c r="FQ27" s="85">
        <f>SUM(FQ26,FQ21,FQ16)</f>
        <v>93</v>
      </c>
      <c r="FR27" s="86">
        <f t="shared" ref="FR27:FW27" si="407">SUM(FR26,FR21,FR16)</f>
        <v>6</v>
      </c>
      <c r="FS27" s="86">
        <f t="shared" si="407"/>
        <v>0</v>
      </c>
      <c r="FT27" s="86">
        <f t="shared" si="407"/>
        <v>0</v>
      </c>
      <c r="FU27" s="86">
        <f t="shared" si="407"/>
        <v>0</v>
      </c>
      <c r="FV27" s="86">
        <f t="shared" si="407"/>
        <v>0</v>
      </c>
      <c r="FW27" s="39">
        <f t="shared" si="407"/>
        <v>1</v>
      </c>
      <c r="FX27" s="40">
        <f t="shared" si="376"/>
        <v>100</v>
      </c>
      <c r="FY27" s="79">
        <f t="shared" si="129"/>
        <v>99.2</v>
      </c>
      <c r="FZ27" s="85">
        <f>SUM(FZ26,FZ21,FZ16)</f>
        <v>63</v>
      </c>
      <c r="GA27" s="86">
        <f t="shared" ref="GA27:GF27" si="408">SUM(GA26,GA21,GA16)</f>
        <v>4</v>
      </c>
      <c r="GB27" s="86">
        <f t="shared" si="408"/>
        <v>0</v>
      </c>
      <c r="GC27" s="86">
        <f t="shared" si="408"/>
        <v>0</v>
      </c>
      <c r="GD27" s="86">
        <f t="shared" si="408"/>
        <v>0</v>
      </c>
      <c r="GE27" s="86">
        <f t="shared" si="408"/>
        <v>0</v>
      </c>
      <c r="GF27" s="39">
        <f t="shared" si="408"/>
        <v>0</v>
      </c>
      <c r="GG27" s="40">
        <f t="shared" si="378"/>
        <v>67</v>
      </c>
      <c r="GH27" s="79">
        <f t="shared" si="130"/>
        <v>67</v>
      </c>
      <c r="GI27" s="74" t="s">
        <v>48</v>
      </c>
      <c r="GJ27" s="85">
        <f>SUM(GJ26,GJ21,GJ16)</f>
        <v>147</v>
      </c>
      <c r="GK27" s="86">
        <f t="shared" ref="GK27:GP27" si="409">SUM(GK26,GK21,GK16)</f>
        <v>13</v>
      </c>
      <c r="GL27" s="86">
        <f t="shared" si="409"/>
        <v>2</v>
      </c>
      <c r="GM27" s="86">
        <f t="shared" si="409"/>
        <v>0</v>
      </c>
      <c r="GN27" s="86">
        <f t="shared" si="409"/>
        <v>0</v>
      </c>
      <c r="GO27" s="86">
        <f t="shared" si="409"/>
        <v>2</v>
      </c>
      <c r="GP27" s="39">
        <f t="shared" si="409"/>
        <v>0</v>
      </c>
      <c r="GQ27" s="40">
        <f t="shared" si="380"/>
        <v>164</v>
      </c>
      <c r="GR27" s="79">
        <f t="shared" si="131"/>
        <v>163.80000000000001</v>
      </c>
      <c r="GS27" s="85">
        <f>SUM(GS26,GS21,GS16)</f>
        <v>124</v>
      </c>
      <c r="GT27" s="86">
        <f t="shared" ref="GT27:GY27" si="410">SUM(GT26,GT21,GT16)</f>
        <v>15</v>
      </c>
      <c r="GU27" s="86">
        <f t="shared" si="410"/>
        <v>1</v>
      </c>
      <c r="GV27" s="86">
        <f t="shared" si="410"/>
        <v>0</v>
      </c>
      <c r="GW27" s="86">
        <f t="shared" si="410"/>
        <v>0</v>
      </c>
      <c r="GX27" s="86">
        <f t="shared" si="410"/>
        <v>3</v>
      </c>
      <c r="GY27" s="39">
        <f t="shared" si="410"/>
        <v>1</v>
      </c>
      <c r="GZ27" s="40">
        <f t="shared" si="382"/>
        <v>144</v>
      </c>
      <c r="HA27" s="79">
        <f t="shared" si="132"/>
        <v>141.89999999999998</v>
      </c>
      <c r="HB27" s="74" t="s">
        <v>48</v>
      </c>
      <c r="HC27" s="85">
        <f>SUM(HC26,HC21,HC16)</f>
        <v>1</v>
      </c>
      <c r="HD27" s="86">
        <f t="shared" ref="HD27:HI27" si="411">SUM(HD26,HD21,HD16)</f>
        <v>0</v>
      </c>
      <c r="HE27" s="86">
        <f t="shared" si="411"/>
        <v>0</v>
      </c>
      <c r="HF27" s="86">
        <f t="shared" si="411"/>
        <v>0</v>
      </c>
      <c r="HG27" s="86">
        <f t="shared" si="411"/>
        <v>0</v>
      </c>
      <c r="HH27" s="86">
        <f t="shared" si="411"/>
        <v>0</v>
      </c>
      <c r="HI27" s="39">
        <f t="shared" si="411"/>
        <v>0</v>
      </c>
      <c r="HJ27" s="40">
        <f t="shared" si="384"/>
        <v>1</v>
      </c>
      <c r="HK27" s="79">
        <f t="shared" si="133"/>
        <v>1</v>
      </c>
      <c r="HL27" s="85">
        <f>SUM(HL26,HL21,HL16)</f>
        <v>0</v>
      </c>
      <c r="HM27" s="86">
        <f t="shared" ref="HM27:HR27" si="412">SUM(HM26,HM21,HM16)</f>
        <v>0</v>
      </c>
      <c r="HN27" s="86">
        <f t="shared" si="412"/>
        <v>0</v>
      </c>
      <c r="HO27" s="86">
        <f t="shared" si="412"/>
        <v>0</v>
      </c>
      <c r="HP27" s="86">
        <f t="shared" si="412"/>
        <v>0</v>
      </c>
      <c r="HQ27" s="86">
        <f t="shared" si="412"/>
        <v>0</v>
      </c>
      <c r="HR27" s="39">
        <f t="shared" si="412"/>
        <v>0</v>
      </c>
      <c r="HS27" s="40">
        <f t="shared" si="386"/>
        <v>0</v>
      </c>
      <c r="HT27" s="79">
        <f t="shared" si="134"/>
        <v>0</v>
      </c>
      <c r="HU27" s="74" t="s">
        <v>48</v>
      </c>
      <c r="HV27" s="85">
        <f>SUM(HV26,HV21,HV16)</f>
        <v>309</v>
      </c>
      <c r="HW27" s="86">
        <f t="shared" ref="HW27:IB27" si="413">SUM(HW26,HW21,HW16)</f>
        <v>29</v>
      </c>
      <c r="HX27" s="86">
        <f t="shared" si="413"/>
        <v>3</v>
      </c>
      <c r="HY27" s="86">
        <f t="shared" si="413"/>
        <v>0</v>
      </c>
      <c r="HZ27" s="86">
        <f t="shared" si="413"/>
        <v>0</v>
      </c>
      <c r="IA27" s="86">
        <f t="shared" si="413"/>
        <v>5</v>
      </c>
      <c r="IB27" s="39">
        <f t="shared" si="413"/>
        <v>2</v>
      </c>
      <c r="IC27" s="40">
        <f t="shared" si="388"/>
        <v>348</v>
      </c>
      <c r="ID27" s="79">
        <f t="shared" si="135"/>
        <v>344.9</v>
      </c>
    </row>
    <row r="28" spans="1:242" s="84" customFormat="1">
      <c r="A28" s="81"/>
      <c r="B28" s="82"/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1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1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1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1"/>
      <c r="BZ28" s="82"/>
      <c r="CA28" s="82"/>
      <c r="CB28" s="82"/>
      <c r="CC28" s="82"/>
      <c r="CD28" s="82"/>
      <c r="CE28" s="82"/>
      <c r="CF28" s="82"/>
      <c r="CG28" s="82"/>
      <c r="CH28" s="82"/>
      <c r="CI28" s="83"/>
      <c r="CJ28" s="83"/>
      <c r="CK28" s="83"/>
      <c r="CL28" s="83"/>
      <c r="CM28" s="83"/>
      <c r="CN28" s="83"/>
      <c r="CO28" s="83"/>
      <c r="CP28" s="83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2"/>
      <c r="FE28" s="82"/>
      <c r="FF28" s="82"/>
      <c r="FO28" s="82"/>
      <c r="FY28" s="82"/>
      <c r="GH28" s="82"/>
      <c r="GR28" s="82"/>
      <c r="HA28" s="82"/>
      <c r="HK28" s="82"/>
      <c r="HT28" s="82"/>
      <c r="ID28" s="82"/>
    </row>
    <row r="30" spans="1:242">
      <c r="HW30" s="106">
        <f>SUM(HX27:HZ27)/IC27</f>
        <v>8.6206896551724137E-3</v>
      </c>
    </row>
  </sheetData>
  <mergeCells count="129">
    <mergeCell ref="HD7:HI7"/>
    <mergeCell ref="HB10:HB11"/>
    <mergeCell ref="HC10:HK10"/>
    <mergeCell ref="FP3:FQ3"/>
    <mergeCell ref="FP4:FQ4"/>
    <mergeCell ref="FP6:FQ6"/>
    <mergeCell ref="GI3:GJ3"/>
    <mergeCell ref="GI4:GJ4"/>
    <mergeCell ref="EW2:EX2"/>
    <mergeCell ref="EW3:EX3"/>
    <mergeCell ref="EW4:EX4"/>
    <mergeCell ref="EW6:EX6"/>
    <mergeCell ref="EW7:EX7"/>
    <mergeCell ref="EY7:FD7"/>
    <mergeCell ref="HB2:HC2"/>
    <mergeCell ref="HB3:HC3"/>
    <mergeCell ref="HB4:HC4"/>
    <mergeCell ref="HB6:HC6"/>
    <mergeCell ref="HB7:HC7"/>
    <mergeCell ref="FP2:FQ2"/>
    <mergeCell ref="GI2:GJ2"/>
    <mergeCell ref="GI6:GJ6"/>
    <mergeCell ref="GI7:GJ7"/>
    <mergeCell ref="EW10:EW11"/>
    <mergeCell ref="CT7:CY7"/>
    <mergeCell ref="CR10:CR11"/>
    <mergeCell ref="CS10:DA10"/>
    <mergeCell ref="DB10:DJ10"/>
    <mergeCell ref="DK2:DL2"/>
    <mergeCell ref="DK3:DL3"/>
    <mergeCell ref="DK4:DL4"/>
    <mergeCell ref="DK6:DL6"/>
    <mergeCell ref="DK7:DL7"/>
    <mergeCell ref="DK10:DK11"/>
    <mergeCell ref="DL10:DT10"/>
    <mergeCell ref="DU10:EC10"/>
    <mergeCell ref="ED2:EE2"/>
    <mergeCell ref="EF7:EK7"/>
    <mergeCell ref="ED10:ED11"/>
    <mergeCell ref="EE10:EM10"/>
    <mergeCell ref="EN10:EV10"/>
    <mergeCell ref="ED3:EE3"/>
    <mergeCell ref="ED4:EE4"/>
    <mergeCell ref="ED6:EE6"/>
    <mergeCell ref="ED7:EE7"/>
    <mergeCell ref="BY2:BZ2"/>
    <mergeCell ref="BY3:BZ3"/>
    <mergeCell ref="BY4:BZ4"/>
    <mergeCell ref="BY6:BZ6"/>
    <mergeCell ref="BF6:BG6"/>
    <mergeCell ref="CA7:CF7"/>
    <mergeCell ref="BY10:BY11"/>
    <mergeCell ref="BZ10:CH10"/>
    <mergeCell ref="BF7:BG7"/>
    <mergeCell ref="BH7:BM7"/>
    <mergeCell ref="BF10:BF11"/>
    <mergeCell ref="BG10:BO10"/>
    <mergeCell ref="BP10:BX10"/>
    <mergeCell ref="BY7:BZ7"/>
    <mergeCell ref="A6:B6"/>
    <mergeCell ref="T6:U6"/>
    <mergeCell ref="K10:S10"/>
    <mergeCell ref="T10:T11"/>
    <mergeCell ref="T2:U2"/>
    <mergeCell ref="T3:U3"/>
    <mergeCell ref="T4:U4"/>
    <mergeCell ref="BF2:BG2"/>
    <mergeCell ref="BF3:BG3"/>
    <mergeCell ref="BF4:BG4"/>
    <mergeCell ref="AM2:AN2"/>
    <mergeCell ref="AM3:AN3"/>
    <mergeCell ref="AM4:AN4"/>
    <mergeCell ref="AW10:BE10"/>
    <mergeCell ref="A10:A11"/>
    <mergeCell ref="B10:J10"/>
    <mergeCell ref="A7:B7"/>
    <mergeCell ref="T7:U7"/>
    <mergeCell ref="A2:B2"/>
    <mergeCell ref="A3:B3"/>
    <mergeCell ref="A4:B4"/>
    <mergeCell ref="A5:B5"/>
    <mergeCell ref="HU2:HV2"/>
    <mergeCell ref="HU3:HV3"/>
    <mergeCell ref="HU4:HV4"/>
    <mergeCell ref="HU6:HV6"/>
    <mergeCell ref="HU7:HV7"/>
    <mergeCell ref="CI10:CQ10"/>
    <mergeCell ref="HL10:HT10"/>
    <mergeCell ref="GK7:GP7"/>
    <mergeCell ref="GI10:GI11"/>
    <mergeCell ref="GJ10:GR10"/>
    <mergeCell ref="FR7:FW7"/>
    <mergeCell ref="FP10:FP11"/>
    <mergeCell ref="FQ10:FY10"/>
    <mergeCell ref="FZ10:GH10"/>
    <mergeCell ref="FP7:FQ7"/>
    <mergeCell ref="GS10:HA10"/>
    <mergeCell ref="EX10:FF10"/>
    <mergeCell ref="FG10:FO10"/>
    <mergeCell ref="CR2:CS2"/>
    <mergeCell ref="CR3:CS3"/>
    <mergeCell ref="CR4:CS4"/>
    <mergeCell ref="CR6:CS6"/>
    <mergeCell ref="CR7:CS7"/>
    <mergeCell ref="DM7:DR7"/>
    <mergeCell ref="IF11:IG11"/>
    <mergeCell ref="HW7:IB7"/>
    <mergeCell ref="HU10:HU11"/>
    <mergeCell ref="HV10:ID10"/>
    <mergeCell ref="T5:U5"/>
    <mergeCell ref="AM5:AN5"/>
    <mergeCell ref="BF5:BG5"/>
    <mergeCell ref="BY5:BZ5"/>
    <mergeCell ref="CR5:CS5"/>
    <mergeCell ref="DK5:DL5"/>
    <mergeCell ref="ED5:EE5"/>
    <mergeCell ref="EW5:EX5"/>
    <mergeCell ref="FP5:FQ5"/>
    <mergeCell ref="GI5:GJ5"/>
    <mergeCell ref="HB5:HC5"/>
    <mergeCell ref="HU5:HV5"/>
    <mergeCell ref="AD10:AL10"/>
    <mergeCell ref="U10:AC10"/>
    <mergeCell ref="V7:AA7"/>
    <mergeCell ref="AM7:AN7"/>
    <mergeCell ref="AM6:AN6"/>
    <mergeCell ref="AO7:AT7"/>
    <mergeCell ref="AM10:AM11"/>
    <mergeCell ref="AN10:AV10"/>
  </mergeCells>
  <conditionalFormatting sqref="IH22 IH12:IH20">
    <cfRule type="top10" dxfId="4" priority="5" rank="1"/>
  </conditionalFormatting>
  <conditionalFormatting sqref="IH21">
    <cfRule type="top10" dxfId="3" priority="4" rank="1"/>
  </conditionalFormatting>
  <conditionalFormatting sqref="IH16">
    <cfRule type="top10" dxfId="2" priority="3" rank="1"/>
  </conditionalFormatting>
  <conditionalFormatting sqref="IH16 IH21">
    <cfRule type="top10" dxfId="1" priority="10" rank="1"/>
  </conditionalFormatting>
  <conditionalFormatting sqref="IH16 IH21">
    <cfRule type="top10" dxfId="0" priority="12" rank="1"/>
  </conditionalFormatting>
  <pageMargins left="0.88072916700000003" right="0.30989583300000001" top="0" bottom="0.25" header="0" footer="0"/>
  <pageSetup paperSize="9" scale="80" orientation="landscape" r:id="rId1"/>
  <colBreaks count="12" manualBreakCount="12">
    <brk id="19" max="71" man="1"/>
    <brk id="38" max="71" man="1"/>
    <brk id="57" max="71" man="1"/>
    <brk id="76" max="71" man="1"/>
    <brk id="95" max="71" man="1"/>
    <brk id="114" max="71" man="1"/>
    <brk id="133" max="71" man="1"/>
    <brk id="152" max="71" man="1"/>
    <brk id="171" max="71" man="1"/>
    <brk id="190" max="71" man="1"/>
    <brk id="209" max="71" man="1"/>
    <brk id="228" max="7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Details</vt:lpstr>
      <vt:lpstr>Site 1 Plan</vt:lpstr>
      <vt:lpstr>Site 1</vt:lpstr>
      <vt:lpstr>Details!Print_Area</vt:lpstr>
      <vt:lpstr>'Site 1'!Print_Area</vt:lpstr>
      <vt:lpstr>'Site 1 Plan'!Print_Area</vt:lpstr>
      <vt:lpstr>'Site 1'!Print_Titles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Siva</dc:creator>
  <cp:lastModifiedBy>Dragos Hrituleac</cp:lastModifiedBy>
  <cp:lastPrinted>2018-08-16T07:05:01Z</cp:lastPrinted>
  <dcterms:created xsi:type="dcterms:W3CDTF">2012-01-30T11:20:56Z</dcterms:created>
  <dcterms:modified xsi:type="dcterms:W3CDTF">2018-09-24T13:49:00Z</dcterms:modified>
</cp:coreProperties>
</file>